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tabRatio="679" activeTab="0"/>
  </bookViews>
  <sheets>
    <sheet name="宅地開発を行う場合 " sheetId="1" r:id="rId1"/>
    <sheet name="スペースを設ける場合の説明" sheetId="2" r:id="rId2"/>
    <sheet name="ストッカー等を設ける場合の説明" sheetId="3" r:id="rId3"/>
    <sheet name="資源・ごみ集積所設置届" sheetId="4" r:id="rId4"/>
    <sheet name="床面積内訳・集積所面積容量算出表" sheetId="5" r:id="rId5"/>
    <sheet name="計算式" sheetId="6" state="hidden" r:id="rId6"/>
  </sheets>
  <definedNames>
    <definedName name="_xlnm.Print_Area" localSheetId="2">'ストッカー等を設ける場合の説明'!$A$1:$AL$61</definedName>
    <definedName name="_xlnm.Print_Area" localSheetId="1">'スペースを設ける場合の説明'!$A$1:$AL$63</definedName>
    <definedName name="_xlnm.Print_Area" localSheetId="3">'資源・ごみ集積所設置届'!$A$2:$E$22</definedName>
    <definedName name="_xlnm.Print_Area" localSheetId="4">'床面積内訳・集積所面積容量算出表'!$A$1:$AJ$55</definedName>
    <definedName name="_xlnm.Print_Area" localSheetId="0">'宅地開発を行う場合 '!$A$1:$A$54</definedName>
  </definedNames>
  <calcPr fullCalcOnLoad="1"/>
</workbook>
</file>

<file path=xl/comments5.xml><?xml version="1.0" encoding="utf-8"?>
<comments xmlns="http://schemas.openxmlformats.org/spreadsheetml/2006/main">
  <authors>
    <author>katsu</author>
  </authors>
  <commentList>
    <comment ref="D10" authorId="0">
      <text>
        <r>
          <rPr>
            <b/>
            <sz val="9"/>
            <rFont val="ＭＳ Ｐゴシック"/>
            <family val="3"/>
          </rPr>
          <t>床面積を入力してください</t>
        </r>
      </text>
    </comment>
    <comment ref="C15" authorId="0">
      <text>
        <r>
          <rPr>
            <b/>
            <sz val="12"/>
            <color indexed="10"/>
            <rFont val="ＭＳ Ｐゴシック"/>
            <family val="3"/>
          </rPr>
          <t>黄色いセルに入力してください(黄色いセル以外は選択・入力できません)。面積等は自動計算</t>
        </r>
      </text>
    </comment>
    <comment ref="B24" authorId="0">
      <text>
        <r>
          <rPr>
            <b/>
            <sz val="9"/>
            <rFont val="ＭＳ Ｐゴシック"/>
            <family val="3"/>
          </rPr>
          <t>スペースを設ける場合は○を入力</t>
        </r>
      </text>
    </comment>
    <comment ref="B31" authorId="0">
      <text>
        <r>
          <rPr>
            <b/>
            <sz val="9"/>
            <rFont val="ＭＳ Ｐゴシック"/>
            <family val="3"/>
          </rPr>
          <t>ストッカー等の収集庫を設ける場合は○を入力</t>
        </r>
      </text>
    </comment>
  </commentList>
</comments>
</file>

<file path=xl/sharedStrings.xml><?xml version="1.0" encoding="utf-8"?>
<sst xmlns="http://schemas.openxmlformats.org/spreadsheetml/2006/main" count="342" uniqueCount="182">
  <si>
    <t>床面積</t>
  </si>
  <si>
    <t>～50㎡</t>
  </si>
  <si>
    <t>人　　数</t>
  </si>
  <si>
    <t>1.0人</t>
  </si>
  <si>
    <t>1.5人</t>
  </si>
  <si>
    <t>2.0人</t>
  </si>
  <si>
    <t>2.5人</t>
  </si>
  <si>
    <t>3.0人</t>
  </si>
  <si>
    <t>4.0人</t>
  </si>
  <si>
    <t>燃やすごみ</t>
  </si>
  <si>
    <t>45ℓ袋</t>
  </si>
  <si>
    <t>個</t>
  </si>
  <si>
    <t>（小数点以下切上）</t>
  </si>
  <si>
    <t>・必要個数を求めてください。</t>
  </si>
  <si>
    <t>　集積所スペースの面積</t>
  </si>
  <si>
    <t>段数</t>
  </si>
  <si>
    <t xml:space="preserve">   必要個数</t>
  </si>
  <si>
    <t>必要袋数</t>
  </si>
  <si>
    <t>×</t>
  </si>
  <si>
    <t>縦</t>
  </si>
  <si>
    <t>横</t>
  </si>
  <si>
    <t>＝</t>
  </si>
  <si>
    <t>段</t>
  </si>
  <si>
    <t>※１㎡に満たない場合1㎡以上とする</t>
  </si>
  <si>
    <t>（５）設置例</t>
  </si>
  <si>
    <t>公道</t>
  </si>
  <si>
    <t>排出個数</t>
  </si>
  <si>
    <t>ごみストッカー容量</t>
  </si>
  <si>
    <t>※300ℓに満たない場合300ℓ以上とする</t>
  </si>
  <si>
    <t>（４）設置例</t>
  </si>
  <si>
    <t>Ⅰ．事業区域内に一定のスペースを設ける場合</t>
  </si>
  <si>
    <t>・清掃車両が通行可能な道路に面した区域内等に設置してください。</t>
  </si>
  <si>
    <t>★清掃事務所へ提出していただく書類</t>
  </si>
  <si>
    <t>【住環境整備課へ「事前協議申請書」を提出する前にご提出ください。】</t>
  </si>
  <si>
    <t>年　　　　月　　　　日</t>
  </si>
  <si>
    <t>事業地</t>
  </si>
  <si>
    <t>建築物の種別</t>
  </si>
  <si>
    <t>戸建　　　・　　共同住宅</t>
  </si>
  <si>
    <t>戸数（世帯）</t>
  </si>
  <si>
    <t>戸</t>
  </si>
  <si>
    <t>開発面積</t>
  </si>
  <si>
    <t>延べ床面積</t>
  </si>
  <si>
    <t>　面　　　積
 （スペース）</t>
  </si>
  <si>
    <t>　容　　　量
（ストッカー）</t>
  </si>
  <si>
    <t>箇所</t>
  </si>
  <si>
    <t>予定年月日</t>
  </si>
  <si>
    <t>工事着手
　　　　 年　　月　　日</t>
  </si>
  <si>
    <t>粗大ごみ集積所</t>
  </si>
  <si>
    <t>清掃車通行道路</t>
  </si>
  <si>
    <t>　事業区域外　　　・　　　事業区域内</t>
  </si>
  <si>
    <t>幅員　　　　　　　　　ｍ</t>
  </si>
  <si>
    <t>受付欄</t>
  </si>
  <si>
    <t>区域内に一定のスペースを設ける場合</t>
  </si>
  <si>
    <t>÷</t>
  </si>
  <si>
    <t>必要個数</t>
  </si>
  <si>
    <t>集積所面積</t>
  </si>
  <si>
    <t>区域内に、ごみストッカー等の収集庫を設ける場合</t>
  </si>
  <si>
    <t>集積所位置（略図）</t>
  </si>
  <si>
    <t>資源・ごみ集積所の設置について</t>
  </si>
  <si>
    <t>（１）資源・ごみ集積所の設置場所を決めてください</t>
  </si>
  <si>
    <t>Ⅱ．事業区域内に、資源・ごみストッカー等の収集庫を設ける場合</t>
  </si>
  <si>
    <t>資源・ごみ集積所設置届</t>
  </si>
  <si>
    <t>（４）下記算定表を使用して、集積所の最低必要面積を算出してください。</t>
  </si>
  <si>
    <t>（３）ごみストッカー等の最低必要容量を、下記算定表を使用して算出してください。</t>
  </si>
  <si>
    <t>資源・ごみ集積所</t>
  </si>
  <si>
    <t>（小数点第２位以下切上）</t>
  </si>
  <si>
    <t>（１）資源・ごみ集積所の設置場所を決めてください。</t>
  </si>
  <si>
    <t>設置方法の選択</t>
  </si>
  <si>
    <t>１　想定居住人数の計算</t>
  </si>
  <si>
    <t>居住人数</t>
  </si>
  <si>
    <t>人</t>
  </si>
  <si>
    <t>㎡</t>
  </si>
  <si>
    <t>総想定居住人数</t>
  </si>
  <si>
    <t>2　排出されるごみ袋の個数の計算</t>
  </si>
  <si>
    <t>排出日量</t>
  </si>
  <si>
    <t>排出割合</t>
  </si>
  <si>
    <t>収集間隔</t>
  </si>
  <si>
    <t>容量</t>
  </si>
  <si>
    <t>３　集積所の設置方法により、必要な面積等の計算</t>
  </si>
  <si>
    <t>～50㎡</t>
  </si>
  <si>
    <t>合計</t>
  </si>
  <si>
    <t>○</t>
  </si>
  <si>
    <t>の例）</t>
  </si>
  <si>
    <t>〔</t>
  </si>
  <si>
    <t>〕×〔</t>
  </si>
  <si>
    <t>〕÷〔</t>
  </si>
  <si>
    <t>〕</t>
  </si>
  <si>
    <t>総想定居住人数を次の計算式に入れて、排出される燃やすごみのごみ袋の個数を計算してください。</t>
  </si>
  <si>
    <t>・総想定居住人数から燃やすごみの排出個数を求めてください。</t>
  </si>
  <si>
    <t>葛飾区宅地開発指導要綱</t>
  </si>
  <si>
    <t>※集積所の設置場所及び面積を③土地利用計画図又は④配置図に明記してください。</t>
  </si>
  <si>
    <t>「床面積内訳・集積所面積容量算出表」もあわせてご記入の上、提出してください。</t>
  </si>
  <si>
    <t>葛飾区清掃事務所長　あて</t>
  </si>
  <si>
    <t>葛飾区</t>
  </si>
  <si>
    <t>　㎡</t>
  </si>
  <si>
    <t>ℓ</t>
  </si>
  <si>
    <t>工事完成
　　　　 年　　月　　日</t>
  </si>
  <si>
    <t>使用開始
　　　　 年　　月　　日</t>
  </si>
  <si>
    <t>　あり　　　　　・　　　　　なし</t>
  </si>
  <si>
    <t>※変更等があった場合速やかにご連絡ください。</t>
  </si>
  <si>
    <t>①～⑤の書類を各2部作成しつづり込み、原本及び副本を提出してください。</t>
  </si>
  <si>
    <t>※受付後に副本はお返しします。</t>
  </si>
  <si>
    <t>（①～⑤の書類の提出をもって、清掃事務所の事前協議があったものといたします。）</t>
  </si>
  <si>
    <t>＝</t>
  </si>
  <si>
    <t>×</t>
  </si>
  <si>
    <t>〕</t>
  </si>
  <si>
    <t>〕÷〔</t>
  </si>
  <si>
    <t>〕×〔</t>
  </si>
  <si>
    <t>〕×〔</t>
  </si>
  <si>
    <t>〔</t>
  </si>
  <si>
    <t>＝</t>
  </si>
  <si>
    <t>÷</t>
  </si>
  <si>
    <t>×</t>
  </si>
  <si>
    <t>・歩行者等危険のない場所に設置してください。</t>
  </si>
  <si>
    <t>・接する道路の交通量、交通規制等十分留意してください。</t>
  </si>
  <si>
    <t>（３）設置にあたっては次のことに留意してください。</t>
  </si>
  <si>
    <t>・集積所の床は汚水等の流出を防ぐため、コンクリート打設等にしてください。</t>
  </si>
  <si>
    <t>（２）集積所の構造を決めてください。</t>
  </si>
  <si>
    <t>・収集作業に支障をきたさない場所に設置してください。</t>
  </si>
  <si>
    <t>ストッカー</t>
  </si>
  <si>
    <t>＝</t>
  </si>
  <si>
    <t>×</t>
  </si>
  <si>
    <t>〕</t>
  </si>
  <si>
    <t>〕÷〔</t>
  </si>
  <si>
    <t>〕×〔</t>
  </si>
  <si>
    <t>〔</t>
  </si>
  <si>
    <t>÷</t>
  </si>
  <si>
    <t>・歩行者等危険のない場所に設置してください。</t>
  </si>
  <si>
    <t>・接する道路の交通量、交通規制等十分留意してください。</t>
  </si>
  <si>
    <t>（２）設置にあたっては次のことに留意してください。</t>
  </si>
  <si>
    <t>・収集作業に支障をきたさない場所に設置してください。</t>
  </si>
  <si>
    <t>・清掃車両が通行可能な道路に面した区域内等に設置してください。</t>
  </si>
  <si>
    <t>面積</t>
  </si>
  <si>
    <t>面　積</t>
  </si>
  <si>
    <t>人　数</t>
  </si>
  <si>
    <t>戸建住宅の場合</t>
  </si>
  <si>
    <t>集合住宅の場合</t>
  </si>
  <si>
    <t>各戸の面積及び想定居住人数</t>
  </si>
  <si>
    <t>面積内訳・集積所面積容量算出表</t>
  </si>
  <si>
    <t>（戸建住宅で面積が決まっていない場合は８０㎡で計算してください）</t>
  </si>
  <si>
    <t>宅地開発を行う場合</t>
  </si>
  <si>
    <t>（資源・ごみ集積所設置届の提出をもって、事前協議があったものとします。）　</t>
  </si>
  <si>
    <t>〇　対象となる開発行為等</t>
  </si>
  <si>
    <t>〇　提出していただく書類</t>
  </si>
  <si>
    <t>〇　書類の提出時期</t>
  </si>
  <si>
    <t>○　受付時間</t>
  </si>
  <si>
    <t>葛飾区清掃事務所　☎３６９３－６１１３</t>
  </si>
  <si>
    <t>　葛飾区宅地開発指導要綱に基づく土地の開発行為、又は分譲住宅等の建設等を行う場合は、事業区域</t>
  </si>
  <si>
    <t>内に資源・ごみ集積所を設置していただくことになっています。</t>
  </si>
  <si>
    <t>　次の（１）又は（２）いずれかに該当する場合は対象となります。</t>
  </si>
  <si>
    <t>　（１）　４００平方メートル以上の一団の土地において行われる開発行為</t>
  </si>
  <si>
    <t>　（２）　一団の土地において行われる６棟又は６区画以上の分譲住宅等の建設等</t>
  </si>
  <si>
    <t>　（３）　土地利用計画図</t>
  </si>
  <si>
    <t>　（４）　配置図</t>
  </si>
  <si>
    <t>　（５）　求積図</t>
  </si>
  <si>
    <t>　（１）　資源・ごみ集積所設置届</t>
  </si>
  <si>
    <t>次の基準を使い、戸建住宅の場合は各戸の延べ床面積から想定される居住人数を計算してください。
（戸建住宅で面積が決まっていない場合は８０㎡で計算してください。）
集合住宅の場合は各部屋の面積から想定される居住人数を計算してください。</t>
  </si>
  <si>
    <t>　（２）　付近見取図</t>
  </si>
  <si>
    <t>①資源・ごみ集積所設置届（別添） ②付近見取図 ③土地利用計画図 ④配置図 ⑤求積図</t>
  </si>
  <si>
    <t>・戸建住宅の場合は各戸の延べ床面積から想定居住人数を求めてください。</t>
  </si>
  <si>
    <t>・集合住宅の場合は各部屋の面積から想定居住人数を求めてください。</t>
  </si>
  <si>
    <t>(居住人数　</t>
  </si>
  <si>
    <t>事務所と協議の上、資源・ごみ集積所設置届等の必要な書類を提出していただきますようお願いします。</t>
  </si>
  <si>
    <t>　集積所の設置場所及び集積所面積（ごみストッカーを設置する場合は容量）等について、事前に清掃</t>
  </si>
  <si>
    <t>※集積所の設置場所及び面積を（３）土地利用計画図又は（４）配置図に明記してください。（面積が未
　定の場合は、設置場所のみ明記してください。）</t>
  </si>
  <si>
    <t>　住環境整備課へ、葛飾区宅地開発指導要綱にもとづく「事前協議申請書」を提出する前にご提出くだ
　さい。</t>
  </si>
  <si>
    <t>※資源・ごみ集積所設置届の様式と、面積等の計算ができるエクセル・ファイルが飾区公式サイトか
　らダウンロードできます。</t>
  </si>
  <si>
    <t>　月～土曜日(年末年始を除く)</t>
  </si>
  <si>
    <t>―収集開始のための手続き(宅地開発指導要綱に該当する物件)―――――――――――――――――――</t>
  </si>
  <si>
    <t>③現地立会い当日は、協議した内容が記載された副本をお持ちください。</t>
  </si>
  <si>
    <t>30㎡未満</t>
  </si>
  <si>
    <t>～40㎡</t>
  </si>
  <si>
    <t>～60㎡</t>
  </si>
  <si>
    <t>～70㎡</t>
  </si>
  <si>
    <t>70㎡超</t>
  </si>
  <si>
    <t>（申請人）住所
　氏名　　　　　　         　　  　　　　　　
　電話番号　　   　（　　  　）</t>
  </si>
  <si>
    <r>
      <t>　</t>
    </r>
    <r>
      <rPr>
        <b/>
        <u val="single"/>
        <sz val="10.5"/>
        <rFont val="HG丸ｺﾞｼｯｸM-PRO"/>
        <family val="3"/>
      </rPr>
      <t>以上の書類を各２部作成しつづり込み、原本及び副本を提出してください。清掃事務所での審査終了後、承認済みの設置届（副本）をお返しします。</t>
    </r>
  </si>
  <si>
    <t>　午前８時１０分～午後４時００分</t>
  </si>
  <si>
    <t>②担当者から現地立ち合いの日程の調整のため折り返しご連絡します。</t>
  </si>
  <si>
    <t>④立ち合い時に「資源・ごみ収集依頼届」を提出してください。収集開始は現場確認から概ね２週間後になります。</t>
  </si>
  <si>
    <t>①建物が完成しましたら現場確認を行います。入居が始まる３週間前を目途に清掃事務所へご連絡ください。</t>
  </si>
  <si>
    <t>　飾区公式サイト(http://www.city.katsushika.lg.jp/)の「くらし・手続き」→「ごみ・リサイクル
　【家庭ごみ】」→「宅地開発を行う場合の資源・ごみ集積所の設置について」のページ内のエクセル・
　ファイルをご利用ください。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</si>
</sst>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quot;人&quot;"/>
    <numFmt numFmtId="178" formatCode="0.0%"/>
    <numFmt numFmtId="179" formatCode="0&quot;日&quot;"/>
    <numFmt numFmtId="180" formatCode="0&quot;個&quot;"/>
    <numFmt numFmtId="181" formatCode="0.0&quot;㎡&quot;"/>
    <numFmt numFmtId="182" formatCode="0_ "/>
    <numFmt numFmtId="183" formatCode="0.00&quot;ｍ&quot;"/>
    <numFmt numFmtId="184" formatCode="0&quot;ℓ&quot;"/>
    <numFmt numFmtId="185" formatCode="0.00&quot;㎡&quot;"/>
    <numFmt numFmtId="186" formatCode="0.000&quot;㎡&quot;"/>
    <numFmt numFmtId="187" formatCode="0.0_ "/>
    <numFmt numFmtId="188" formatCode="0&quot;㎡&quot;"/>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0_ "/>
    <numFmt numFmtId="195" formatCode="0.00&quot;㎏&quot;"/>
  </numFmts>
  <fonts count="84">
    <font>
      <sz val="11"/>
      <name val="ＭＳ Ｐゴシック"/>
      <family val="3"/>
    </font>
    <font>
      <sz val="6"/>
      <name val="ＭＳ Ｐゴシック"/>
      <family val="3"/>
    </font>
    <font>
      <sz val="11"/>
      <name val="HG丸ｺﾞｼｯｸM-PRO"/>
      <family val="3"/>
    </font>
    <font>
      <b/>
      <sz val="12"/>
      <name val="HG丸ｺﾞｼｯｸM-PRO"/>
      <family val="3"/>
    </font>
    <font>
      <b/>
      <sz val="11"/>
      <name val="HG丸ｺﾞｼｯｸM-PRO"/>
      <family val="3"/>
    </font>
    <font>
      <sz val="10"/>
      <name val="HG丸ｺﾞｼｯｸM-PRO"/>
      <family val="3"/>
    </font>
    <font>
      <sz val="9"/>
      <name val="HG丸ｺﾞｼｯｸM-PRO"/>
      <family val="3"/>
    </font>
    <font>
      <sz val="8"/>
      <name val="HG丸ｺﾞｼｯｸM-PRO"/>
      <family val="3"/>
    </font>
    <font>
      <sz val="11"/>
      <name val="ＭＳ 明朝"/>
      <family val="1"/>
    </font>
    <font>
      <sz val="12"/>
      <name val="ＭＳ 明朝"/>
      <family val="1"/>
    </font>
    <font>
      <sz val="14"/>
      <name val="ＭＳ 明朝"/>
      <family val="1"/>
    </font>
    <font>
      <sz val="10"/>
      <name val="ＭＳ 明朝"/>
      <family val="1"/>
    </font>
    <font>
      <sz val="10"/>
      <name val="ＭＳ Ｐゴシック"/>
      <family val="3"/>
    </font>
    <font>
      <b/>
      <sz val="11"/>
      <color indexed="12"/>
      <name val="HG丸ｺﾞｼｯｸM-PRO"/>
      <family val="3"/>
    </font>
    <font>
      <b/>
      <sz val="12"/>
      <name val="ＭＳ Ｐゴシック"/>
      <family val="3"/>
    </font>
    <font>
      <b/>
      <sz val="13"/>
      <name val="ＭＳ Ｐゴシック"/>
      <family val="3"/>
    </font>
    <font>
      <b/>
      <sz val="11"/>
      <name val="ＭＳ Ｐゴシック"/>
      <family val="3"/>
    </font>
    <font>
      <b/>
      <sz val="14"/>
      <name val="ＭＳ Ｐゴシック"/>
      <family val="3"/>
    </font>
    <font>
      <sz val="14"/>
      <name val="ＭＳ Ｐゴシック"/>
      <family val="3"/>
    </font>
    <font>
      <sz val="14"/>
      <color indexed="10"/>
      <name val="ＭＳ Ｐゴシック"/>
      <family val="3"/>
    </font>
    <font>
      <sz val="12"/>
      <name val="ＭＳ Ｐゴシック"/>
      <family val="3"/>
    </font>
    <font>
      <b/>
      <sz val="10"/>
      <name val="HG丸ｺﾞｼｯｸM-PRO"/>
      <family val="3"/>
    </font>
    <font>
      <b/>
      <u val="single"/>
      <sz val="10"/>
      <name val="HG丸ｺﾞｼｯｸM-PRO"/>
      <family val="3"/>
    </font>
    <font>
      <sz val="11"/>
      <color indexed="10"/>
      <name val="ＭＳ Ｐゴシック"/>
      <family val="3"/>
    </font>
    <font>
      <b/>
      <sz val="9"/>
      <name val="ＭＳ Ｐゴシック"/>
      <family val="3"/>
    </font>
    <font>
      <b/>
      <sz val="11"/>
      <name val="ＭＳ ゴシック"/>
      <family val="3"/>
    </font>
    <font>
      <b/>
      <sz val="12"/>
      <name val="ＭＳ ゴシック"/>
      <family val="3"/>
    </font>
    <font>
      <b/>
      <u val="single"/>
      <sz val="11"/>
      <name val="HG丸ｺﾞｼｯｸM-PRO"/>
      <family val="3"/>
    </font>
    <font>
      <b/>
      <sz val="14"/>
      <color indexed="10"/>
      <name val="ＭＳ ゴシック"/>
      <family val="3"/>
    </font>
    <font>
      <b/>
      <sz val="12"/>
      <color indexed="10"/>
      <name val="ＭＳ Ｐゴシック"/>
      <family val="3"/>
    </font>
    <font>
      <sz val="18"/>
      <name val="HG丸ｺﾞｼｯｸM-PRO"/>
      <family val="3"/>
    </font>
    <font>
      <b/>
      <sz val="10.5"/>
      <name val="HG丸ｺﾞｼｯｸM-PRO"/>
      <family val="3"/>
    </font>
    <font>
      <sz val="10.5"/>
      <name val="HG丸ｺﾞｼｯｸM-PRO"/>
      <family val="3"/>
    </font>
    <font>
      <b/>
      <u val="single"/>
      <sz val="10.5"/>
      <name val="HG丸ｺﾞｼｯｸM-PRO"/>
      <family val="3"/>
    </font>
    <font>
      <b/>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0.5"/>
      <color indexed="8"/>
      <name val="HG丸ｺﾞｼｯｸM-PRO"/>
      <family val="3"/>
    </font>
    <font>
      <sz val="10"/>
      <color indexed="8"/>
      <name val="HG丸ｺﾞｼｯｸM-PRO"/>
      <family val="3"/>
    </font>
    <font>
      <sz val="10"/>
      <color indexed="8"/>
      <name val="ＭＳ Ｐゴシック"/>
      <family val="3"/>
    </font>
    <font>
      <sz val="14"/>
      <color indexed="8"/>
      <name val="HG丸ｺﾞｼｯｸM-PRO"/>
      <family val="3"/>
    </font>
    <font>
      <b/>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1"/>
      <color theme="1"/>
      <name val="ＭＳ Ｐゴシック"/>
      <family val="3"/>
    </font>
    <font>
      <sz val="10.5"/>
      <color theme="1"/>
      <name val="HG丸ｺﾞｼｯｸM-PRO"/>
      <family val="3"/>
    </font>
    <font>
      <sz val="11"/>
      <color rgb="FFFF0000"/>
      <name val="ＭＳ Ｐゴシック"/>
      <family val="3"/>
    </font>
    <font>
      <sz val="14"/>
      <color rgb="FFFF0000"/>
      <name val="ＭＳ Ｐゴシック"/>
      <family val="3"/>
    </font>
    <font>
      <sz val="10"/>
      <color theme="1"/>
      <name val="HG丸ｺﾞｼｯｸM-PRO"/>
      <family val="3"/>
    </font>
    <font>
      <sz val="10"/>
      <color theme="1"/>
      <name val="ＭＳ Ｐゴシック"/>
      <family val="3"/>
    </font>
    <font>
      <sz val="14"/>
      <color theme="1"/>
      <name val="HG丸ｺﾞｼｯｸM-PRO"/>
      <family val="3"/>
    </font>
    <font>
      <b/>
      <sz val="12"/>
      <color theme="1"/>
      <name val="HG丸ｺﾞｼｯｸM-PRO"/>
      <family val="3"/>
    </font>
    <font>
      <b/>
      <sz val="8"/>
      <name val="ＭＳ Ｐゴシック"/>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rgb="FFFFFF99"/>
        <bgColor indexed="64"/>
      </patternFill>
    </fill>
    <fill>
      <patternFill patternType="solid">
        <fgColor rgb="FF92D050"/>
        <bgColor indexed="64"/>
      </patternFill>
    </fill>
    <fill>
      <patternFill patternType="solid">
        <fgColor theme="9" tint="0.39998000860214233"/>
        <bgColor indexed="64"/>
      </patternFill>
    </fill>
    <fill>
      <patternFill patternType="solid">
        <fgColor theme="3" tint="0.599990010261535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dotted"/>
    </border>
    <border>
      <left style="thin"/>
      <right style="hair"/>
      <top style="thin"/>
      <bottom style="thin"/>
    </border>
    <border>
      <left>
        <color indexed="63"/>
      </left>
      <right>
        <color indexed="63"/>
      </right>
      <top style="thin"/>
      <bottom style="thin"/>
    </border>
    <border>
      <left style="thin"/>
      <right style="hair"/>
      <top style="thin"/>
      <bottom>
        <color indexed="63"/>
      </bottom>
    </border>
    <border>
      <left style="thin"/>
      <right style="medium"/>
      <top style="medium"/>
      <bottom style="medium"/>
    </border>
    <border>
      <left style="thin"/>
      <right>
        <color indexed="63"/>
      </right>
      <top style="thin"/>
      <bottom>
        <color indexed="63"/>
      </bottom>
    </border>
    <border>
      <left style="thin"/>
      <right style="thin">
        <color indexed="9"/>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color indexed="9"/>
      </left>
      <right style="thin">
        <color indexed="9"/>
      </right>
      <top style="thin"/>
      <bottom style="thin"/>
    </border>
    <border>
      <left style="medium"/>
      <right>
        <color indexed="63"/>
      </right>
      <top>
        <color indexed="63"/>
      </top>
      <bottom>
        <color indexed="63"/>
      </bottom>
    </border>
    <border>
      <left>
        <color indexed="63"/>
      </left>
      <right>
        <color indexed="63"/>
      </right>
      <top style="medium"/>
      <bottom style="hair"/>
    </border>
    <border>
      <left style="hair"/>
      <right style="hair"/>
      <top style="medium"/>
      <bottom>
        <color indexed="63"/>
      </bottom>
    </border>
    <border>
      <left style="hair"/>
      <right style="hair"/>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color indexed="9"/>
      </right>
      <top style="thin"/>
      <bottom style="thin"/>
    </border>
    <border>
      <left style="thin">
        <color indexed="9"/>
      </left>
      <right>
        <color indexed="63"/>
      </right>
      <top style="thin"/>
      <bottom style="thin"/>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thin"/>
      <bottom>
        <color indexed="63"/>
      </bottom>
    </border>
    <border>
      <left style="hair"/>
      <right style="hair"/>
      <top>
        <color indexed="63"/>
      </top>
      <bottom style="thin"/>
    </border>
    <border>
      <left style="medium"/>
      <right>
        <color indexed="63"/>
      </right>
      <top style="medium"/>
      <bottom style="hair"/>
    </border>
    <border>
      <left>
        <color indexed="63"/>
      </left>
      <right style="medium"/>
      <top style="medium"/>
      <bottom style="hair"/>
    </border>
    <border>
      <left style="hair"/>
      <right>
        <color indexed="63"/>
      </right>
      <top style="thin"/>
      <bottom style="hair"/>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hair"/>
      <top style="hair"/>
      <bottom style="thin"/>
    </border>
    <border>
      <left>
        <color indexed="63"/>
      </left>
      <right style="thin"/>
      <top style="hair"/>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thin"/>
      <bottom>
        <color indexed="63"/>
      </botto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73" fillId="31" borderId="0" applyNumberFormat="0" applyBorder="0" applyAlignment="0" applyProtection="0"/>
  </cellStyleXfs>
  <cellXfs count="367">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5" fillId="0" borderId="10" xfId="0" applyFont="1" applyFill="1" applyBorder="1" applyAlignment="1">
      <alignment vertical="top"/>
    </xf>
    <xf numFmtId="0" fontId="5" fillId="0" borderId="10"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horizontal="center" vertical="top"/>
    </xf>
    <xf numFmtId="0" fontId="5" fillId="0" borderId="0" xfId="0" applyFont="1" applyBorder="1" applyAlignment="1">
      <alignment vertical="center"/>
    </xf>
    <xf numFmtId="176" fontId="5" fillId="0" borderId="0" xfId="0" applyNumberFormat="1" applyFont="1" applyFill="1" applyBorder="1" applyAlignment="1">
      <alignment horizontal="center" vertical="center"/>
    </xf>
    <xf numFmtId="0" fontId="5" fillId="0" borderId="0" xfId="0" applyFont="1" applyBorder="1" applyAlignment="1">
      <alignment vertical="center"/>
    </xf>
    <xf numFmtId="177" fontId="5" fillId="0" borderId="0" xfId="0" applyNumberFormat="1" applyFont="1" applyFill="1" applyBorder="1" applyAlignment="1">
      <alignment horizontal="center" vertical="center" shrinkToFit="1"/>
    </xf>
    <xf numFmtId="0" fontId="5" fillId="0" borderId="0" xfId="0" applyFont="1" applyBorder="1" applyAlignment="1">
      <alignment horizontal="left" vertical="center"/>
    </xf>
    <xf numFmtId="178" fontId="5" fillId="0" borderId="0" xfId="42" applyNumberFormat="1" applyFont="1" applyFill="1" applyBorder="1" applyAlignment="1">
      <alignment horizontal="center" vertical="center" shrinkToFit="1"/>
    </xf>
    <xf numFmtId="0" fontId="5" fillId="0" borderId="0" xfId="0" applyFont="1" applyBorder="1" applyAlignment="1">
      <alignment horizontal="right" vertical="center"/>
    </xf>
    <xf numFmtId="179" fontId="5" fillId="0" borderId="0" xfId="0" applyNumberFormat="1" applyFont="1" applyBorder="1" applyAlignment="1">
      <alignment horizontal="center" vertical="center"/>
    </xf>
    <xf numFmtId="176" fontId="5" fillId="0" borderId="0" xfId="0" applyNumberFormat="1" applyFont="1" applyFill="1" applyBorder="1" applyAlignment="1">
      <alignment horizontal="right" vertical="center" shrinkToFit="1"/>
    </xf>
    <xf numFmtId="0" fontId="5" fillId="0" borderId="0" xfId="0" applyFont="1" applyFill="1" applyBorder="1" applyAlignment="1">
      <alignment horizontal="center" vertical="center"/>
    </xf>
    <xf numFmtId="0" fontId="5" fillId="0" borderId="0" xfId="0" applyFont="1" applyFill="1" applyBorder="1" applyAlignment="1">
      <alignment vertical="top"/>
    </xf>
    <xf numFmtId="0" fontId="2" fillId="0" borderId="0" xfId="0" applyFont="1" applyFill="1" applyBorder="1" applyAlignment="1">
      <alignment vertical="center"/>
    </xf>
    <xf numFmtId="0" fontId="4"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5" fillId="0" borderId="18" xfId="0" applyFont="1" applyBorder="1" applyAlignment="1">
      <alignment vertical="center"/>
    </xf>
    <xf numFmtId="0" fontId="11" fillId="0" borderId="0" xfId="0" applyFont="1" applyAlignment="1">
      <alignment horizontal="right"/>
    </xf>
    <xf numFmtId="0" fontId="12"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1" fillId="0" borderId="0" xfId="0" applyFont="1" applyAlignment="1">
      <alignment vertical="center"/>
    </xf>
    <xf numFmtId="0" fontId="11" fillId="0" borderId="16" xfId="0" applyFont="1" applyBorder="1" applyAlignment="1">
      <alignment/>
    </xf>
    <xf numFmtId="0" fontId="11" fillId="0" borderId="16" xfId="0" applyFont="1" applyBorder="1" applyAlignment="1">
      <alignment vertical="center"/>
    </xf>
    <xf numFmtId="0" fontId="11" fillId="0" borderId="19" xfId="0" applyFont="1" applyBorder="1" applyAlignment="1">
      <alignment horizontal="distributed" vertical="center" wrapText="1"/>
    </xf>
    <xf numFmtId="0" fontId="12" fillId="0" borderId="0" xfId="0" applyFont="1" applyAlignment="1">
      <alignment/>
    </xf>
    <xf numFmtId="0" fontId="11" fillId="0" borderId="15" xfId="0" applyFont="1" applyBorder="1" applyAlignment="1">
      <alignment horizontal="distributed" vertical="center" wrapText="1"/>
    </xf>
    <xf numFmtId="0" fontId="11" fillId="0" borderId="19" xfId="0" applyFont="1" applyBorder="1" applyAlignment="1">
      <alignment horizontal="distributed" vertical="center"/>
    </xf>
    <xf numFmtId="0" fontId="11" fillId="0" borderId="10" xfId="0" applyFont="1" applyBorder="1" applyAlignment="1">
      <alignment horizontal="right" vertical="center"/>
    </xf>
    <xf numFmtId="49" fontId="11" fillId="0" borderId="10" xfId="0" applyNumberFormat="1" applyFont="1" applyBorder="1" applyAlignment="1">
      <alignment horizontal="right" vertical="center" wrapText="1"/>
    </xf>
    <xf numFmtId="0" fontId="11" fillId="0" borderId="20" xfId="0" applyFont="1" applyBorder="1" applyAlignment="1">
      <alignment horizontal="distributed" vertical="center" wrapText="1"/>
    </xf>
    <xf numFmtId="0" fontId="11" fillId="0" borderId="21" xfId="0" applyFont="1" applyBorder="1" applyAlignment="1">
      <alignment vertical="center" wrapText="1"/>
    </xf>
    <xf numFmtId="49" fontId="8" fillId="0" borderId="10" xfId="0" applyNumberFormat="1" applyFont="1" applyBorder="1" applyAlignment="1">
      <alignment horizontal="right" vertical="center" wrapText="1"/>
    </xf>
    <xf numFmtId="0" fontId="11" fillId="0" borderId="20" xfId="0" applyFont="1" applyBorder="1" applyAlignment="1">
      <alignment vertical="center" wrapText="1"/>
    </xf>
    <xf numFmtId="0" fontId="11" fillId="0" borderId="17" xfId="0" applyFont="1" applyBorder="1" applyAlignment="1">
      <alignment vertical="center" wrapText="1"/>
    </xf>
    <xf numFmtId="49" fontId="11" fillId="0" borderId="19" xfId="0" applyNumberFormat="1" applyFont="1" applyBorder="1" applyAlignment="1">
      <alignment horizontal="right" vertical="center" wrapText="1"/>
    </xf>
    <xf numFmtId="0" fontId="11" fillId="0" borderId="21" xfId="0" applyFont="1" applyBorder="1" applyAlignment="1">
      <alignment horizontal="distributed" vertical="center" wrapText="1"/>
    </xf>
    <xf numFmtId="0" fontId="11" fillId="0" borderId="0" xfId="0" applyFont="1" applyAlignment="1">
      <alignment horizontal="left" vertical="top" wrapText="1"/>
    </xf>
    <xf numFmtId="0" fontId="11" fillId="0" borderId="19" xfId="0" applyFont="1" applyBorder="1" applyAlignment="1">
      <alignment horizontal="center" vertical="center" wrapText="1"/>
    </xf>
    <xf numFmtId="0" fontId="12" fillId="0" borderId="0" xfId="0" applyFont="1" applyBorder="1" applyAlignment="1">
      <alignment/>
    </xf>
    <xf numFmtId="0" fontId="11" fillId="0" borderId="19" xfId="0" applyFont="1" applyBorder="1" applyAlignment="1">
      <alignment vertical="top" wrapText="1"/>
    </xf>
    <xf numFmtId="0" fontId="8" fillId="0" borderId="11" xfId="0" applyFont="1" applyBorder="1" applyAlignment="1">
      <alignment vertical="top" wrapText="1"/>
    </xf>
    <xf numFmtId="0" fontId="0" fillId="0" borderId="0" xfId="0" applyBorder="1" applyAlignment="1">
      <alignment/>
    </xf>
    <xf numFmtId="0" fontId="8" fillId="0" borderId="0" xfId="0" applyFont="1" applyBorder="1" applyAlignment="1">
      <alignment vertical="top" wrapText="1"/>
    </xf>
    <xf numFmtId="0" fontId="11" fillId="0" borderId="0" xfId="0" applyFont="1" applyBorder="1" applyAlignment="1">
      <alignment wrapText="1"/>
    </xf>
    <xf numFmtId="0" fontId="11" fillId="0" borderId="0" xfId="0" applyFont="1" applyBorder="1" applyAlignment="1">
      <alignment vertical="top" wrapText="1"/>
    </xf>
    <xf numFmtId="0" fontId="5" fillId="0" borderId="0" xfId="0" applyFont="1" applyBorder="1" applyAlignment="1">
      <alignment vertical="center" wrapText="1"/>
    </xf>
    <xf numFmtId="0" fontId="5" fillId="0" borderId="0" xfId="0" applyFont="1" applyAlignment="1">
      <alignment vertical="center"/>
    </xf>
    <xf numFmtId="0" fontId="5" fillId="0" borderId="22" xfId="0" applyFont="1" applyBorder="1" applyAlignment="1">
      <alignment vertical="center"/>
    </xf>
    <xf numFmtId="0" fontId="5" fillId="0" borderId="22" xfId="0" applyFont="1" applyFill="1" applyBorder="1" applyAlignment="1">
      <alignment vertical="center"/>
    </xf>
    <xf numFmtId="0" fontId="2" fillId="32" borderId="0" xfId="0" applyFont="1" applyFill="1" applyAlignment="1">
      <alignment vertical="center"/>
    </xf>
    <xf numFmtId="0" fontId="2" fillId="32" borderId="0" xfId="0" applyFont="1" applyFill="1" applyBorder="1" applyAlignment="1">
      <alignment vertical="center"/>
    </xf>
    <xf numFmtId="0" fontId="2" fillId="32" borderId="18" xfId="0" applyFont="1" applyFill="1" applyBorder="1" applyAlignment="1">
      <alignment vertical="center"/>
    </xf>
    <xf numFmtId="0" fontId="2" fillId="32" borderId="0" xfId="0" applyFont="1" applyFill="1" applyBorder="1" applyAlignment="1">
      <alignment vertical="center"/>
    </xf>
    <xf numFmtId="0" fontId="5" fillId="32" borderId="18" xfId="0" applyFont="1" applyFill="1" applyBorder="1" applyAlignment="1">
      <alignment vertical="center"/>
    </xf>
    <xf numFmtId="0" fontId="5" fillId="32" borderId="0" xfId="0" applyFont="1" applyFill="1" applyBorder="1" applyAlignment="1">
      <alignment vertical="center"/>
    </xf>
    <xf numFmtId="0" fontId="7" fillId="32" borderId="0" xfId="0" applyFont="1" applyFill="1" applyBorder="1" applyAlignment="1">
      <alignment vertical="center"/>
    </xf>
    <xf numFmtId="0" fontId="5" fillId="0" borderId="0" xfId="0" applyFont="1" applyBorder="1" applyAlignment="1">
      <alignment horizontal="right" vertical="center" shrinkToFit="1"/>
    </xf>
    <xf numFmtId="0" fontId="13" fillId="0" borderId="0" xfId="0" applyFont="1" applyAlignment="1">
      <alignment vertical="center"/>
    </xf>
    <xf numFmtId="0" fontId="0" fillId="0" borderId="19" xfId="0" applyBorder="1" applyAlignment="1" applyProtection="1">
      <alignment vertical="center"/>
      <protection hidden="1"/>
    </xf>
    <xf numFmtId="0" fontId="0" fillId="0" borderId="19" xfId="0" applyBorder="1" applyAlignment="1" applyProtection="1">
      <alignment horizontal="center" vertical="center"/>
      <protection hidden="1"/>
    </xf>
    <xf numFmtId="0" fontId="2" fillId="0" borderId="19"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25" xfId="0" applyFont="1" applyBorder="1" applyAlignment="1">
      <alignment horizontal="center" vertical="center"/>
    </xf>
    <xf numFmtId="0" fontId="0" fillId="0" borderId="11" xfId="0" applyFont="1" applyBorder="1" applyAlignment="1">
      <alignment horizontal="center"/>
    </xf>
    <xf numFmtId="0" fontId="0" fillId="0" borderId="26" xfId="0" applyFont="1" applyBorder="1" applyAlignment="1">
      <alignment horizontal="center"/>
    </xf>
    <xf numFmtId="0" fontId="12" fillId="0" borderId="0" xfId="0" applyFont="1" applyBorder="1" applyAlignment="1">
      <alignment vertical="center"/>
    </xf>
    <xf numFmtId="0" fontId="12" fillId="0" borderId="24" xfId="0" applyFont="1" applyBorder="1" applyAlignment="1">
      <alignment horizontal="distributed" vertical="center"/>
    </xf>
    <xf numFmtId="0" fontId="0" fillId="0" borderId="0" xfId="0" applyFont="1" applyAlignment="1">
      <alignment vertical="center"/>
    </xf>
    <xf numFmtId="0" fontId="12" fillId="0" borderId="24" xfId="0" applyFont="1" applyFill="1" applyBorder="1" applyAlignment="1">
      <alignment vertical="center"/>
    </xf>
    <xf numFmtId="0" fontId="2" fillId="33" borderId="19" xfId="0" applyFont="1" applyFill="1" applyBorder="1" applyAlignment="1" applyProtection="1">
      <alignment vertical="center"/>
      <protection locked="0"/>
    </xf>
    <xf numFmtId="0" fontId="5" fillId="0" borderId="13" xfId="0" applyFont="1" applyFill="1" applyBorder="1" applyAlignment="1">
      <alignment horizontal="center" vertical="center"/>
    </xf>
    <xf numFmtId="0" fontId="0" fillId="0" borderId="13" xfId="0" applyBorder="1" applyAlignment="1">
      <alignment vertical="center"/>
    </xf>
    <xf numFmtId="0" fontId="22" fillId="0" borderId="0" xfId="0" applyFont="1" applyBorder="1" applyAlignment="1">
      <alignment vertical="center"/>
    </xf>
    <xf numFmtId="0" fontId="2" fillId="33" borderId="27" xfId="0" applyFont="1" applyFill="1" applyBorder="1" applyAlignment="1" applyProtection="1">
      <alignment vertical="center"/>
      <protection locked="0"/>
    </xf>
    <xf numFmtId="0" fontId="2" fillId="33" borderId="11" xfId="0" applyFont="1" applyFill="1" applyBorder="1" applyAlignment="1" applyProtection="1">
      <alignment vertical="center"/>
      <protection locked="0"/>
    </xf>
    <xf numFmtId="178" fontId="5" fillId="33" borderId="11" xfId="42" applyNumberFormat="1"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right" vertical="center"/>
      <protection locked="0"/>
    </xf>
    <xf numFmtId="0" fontId="5" fillId="33" borderId="11" xfId="0" applyFont="1" applyFill="1" applyBorder="1" applyAlignment="1" applyProtection="1">
      <alignment vertical="center"/>
      <protection locked="0"/>
    </xf>
    <xf numFmtId="0" fontId="5" fillId="33" borderId="11" xfId="0" applyFont="1" applyFill="1" applyBorder="1" applyAlignment="1" applyProtection="1">
      <alignment horizontal="left" vertical="center"/>
      <protection locked="0"/>
    </xf>
    <xf numFmtId="179" fontId="5" fillId="33" borderId="11" xfId="0" applyNumberFormat="1" applyFont="1" applyFill="1" applyBorder="1" applyAlignment="1" applyProtection="1">
      <alignment horizontal="center" vertical="center"/>
      <protection locked="0"/>
    </xf>
    <xf numFmtId="176" fontId="5" fillId="33" borderId="11" xfId="0" applyNumberFormat="1" applyFont="1" applyFill="1" applyBorder="1" applyAlignment="1" applyProtection="1">
      <alignment horizontal="right" vertical="center" shrinkToFit="1"/>
      <protection locked="0"/>
    </xf>
    <xf numFmtId="0" fontId="5" fillId="33" borderId="11" xfId="0" applyFont="1" applyFill="1" applyBorder="1" applyAlignment="1" applyProtection="1">
      <alignment horizontal="center" vertical="center"/>
      <protection locked="0"/>
    </xf>
    <xf numFmtId="0" fontId="5" fillId="33" borderId="11" xfId="0" applyFont="1" applyFill="1" applyBorder="1" applyAlignment="1" applyProtection="1">
      <alignment vertical="top"/>
      <protection locked="0"/>
    </xf>
    <xf numFmtId="0" fontId="2" fillId="33" borderId="12" xfId="0" applyFont="1" applyFill="1" applyBorder="1" applyAlignment="1" applyProtection="1">
      <alignment vertical="center"/>
      <protection locked="0"/>
    </xf>
    <xf numFmtId="0" fontId="2" fillId="33" borderId="13"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2" fillId="33" borderId="14" xfId="0" applyFont="1"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0"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15" xfId="0" applyFill="1" applyBorder="1" applyAlignment="1" applyProtection="1">
      <alignment vertical="center"/>
      <protection locked="0"/>
    </xf>
    <xf numFmtId="0" fontId="0" fillId="33" borderId="16"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0" fillId="0" borderId="0" xfId="0" applyAlignment="1" applyProtection="1">
      <alignment vertical="center"/>
      <protection hidden="1"/>
    </xf>
    <xf numFmtId="0" fontId="0" fillId="0" borderId="19" xfId="0" applyFont="1" applyBorder="1" applyAlignment="1">
      <alignment horizontal="center" vertical="center"/>
    </xf>
    <xf numFmtId="0" fontId="0" fillId="0" borderId="19" xfId="0" applyFont="1" applyBorder="1" applyAlignment="1">
      <alignment vertical="center"/>
    </xf>
    <xf numFmtId="0" fontId="0" fillId="34" borderId="19" xfId="0" applyFont="1" applyFill="1" applyBorder="1" applyAlignment="1">
      <alignment vertical="center"/>
    </xf>
    <xf numFmtId="185" fontId="0" fillId="34" borderId="19" xfId="0" applyNumberFormat="1" applyFont="1" applyFill="1" applyBorder="1" applyAlignment="1">
      <alignment vertical="center"/>
    </xf>
    <xf numFmtId="177" fontId="0" fillId="0" borderId="19" xfId="0" applyNumberFormat="1" applyFont="1" applyBorder="1" applyAlignment="1">
      <alignment horizontal="right" vertical="center"/>
    </xf>
    <xf numFmtId="188" fontId="0" fillId="33" borderId="19" xfId="0" applyNumberFormat="1" applyFont="1" applyFill="1" applyBorder="1" applyAlignment="1">
      <alignment vertical="center"/>
    </xf>
    <xf numFmtId="177" fontId="18" fillId="0" borderId="19" xfId="0" applyNumberFormat="1" applyFont="1" applyBorder="1" applyAlignment="1">
      <alignment horizontal="right" vertical="center"/>
    </xf>
    <xf numFmtId="0" fontId="0" fillId="0" borderId="0" xfId="0" applyAlignment="1" applyProtection="1">
      <alignment horizontal="center" vertical="center"/>
      <protection hidden="1"/>
    </xf>
    <xf numFmtId="177" fontId="0" fillId="0" borderId="0" xfId="0" applyNumberFormat="1" applyFont="1" applyAlignment="1">
      <alignment horizontal="right" vertical="center"/>
    </xf>
    <xf numFmtId="177" fontId="0" fillId="0" borderId="19" xfId="0" applyNumberFormat="1" applyFont="1" applyBorder="1" applyAlignment="1">
      <alignment vertical="center"/>
    </xf>
    <xf numFmtId="188" fontId="0" fillId="3" borderId="19" xfId="0" applyNumberFormat="1" applyFont="1" applyFill="1" applyBorder="1" applyAlignment="1">
      <alignment vertical="center"/>
    </xf>
    <xf numFmtId="188" fontId="0" fillId="35" borderId="19" xfId="0" applyNumberFormat="1" applyFont="1" applyFill="1" applyBorder="1" applyAlignment="1">
      <alignment vertical="center"/>
    </xf>
    <xf numFmtId="0" fontId="11" fillId="0" borderId="0" xfId="0" applyFont="1" applyBorder="1" applyAlignment="1">
      <alignment horizontal="center" vertical="top" wrapText="1"/>
    </xf>
    <xf numFmtId="0" fontId="27" fillId="0" borderId="0" xfId="0" applyFont="1" applyAlignment="1">
      <alignment vertical="center"/>
    </xf>
    <xf numFmtId="0" fontId="12" fillId="0" borderId="24" xfId="0" applyFont="1" applyFill="1" applyBorder="1" applyAlignment="1">
      <alignment horizontal="distributed" vertical="center"/>
    </xf>
    <xf numFmtId="0" fontId="12" fillId="0" borderId="28" xfId="0" applyFont="1" applyFill="1" applyBorder="1" applyAlignment="1">
      <alignment vertical="center"/>
    </xf>
    <xf numFmtId="0" fontId="28" fillId="0" borderId="0" xfId="0" applyFont="1" applyBorder="1" applyAlignment="1">
      <alignment horizontal="left" vertical="top"/>
    </xf>
    <xf numFmtId="0" fontId="2" fillId="0" borderId="0" xfId="0" applyFont="1" applyFill="1" applyAlignment="1">
      <alignment vertical="center"/>
    </xf>
    <xf numFmtId="0" fontId="4" fillId="0" borderId="27" xfId="0" applyFont="1" applyBorder="1" applyAlignment="1">
      <alignment vertical="center"/>
    </xf>
    <xf numFmtId="0" fontId="4" fillId="0" borderId="13" xfId="0" applyFont="1" applyBorder="1" applyAlignment="1">
      <alignment vertical="center"/>
    </xf>
    <xf numFmtId="0" fontId="74" fillId="0" borderId="0" xfId="0" applyFont="1" applyFill="1" applyAlignment="1">
      <alignment vertical="center"/>
    </xf>
    <xf numFmtId="0" fontId="74" fillId="0" borderId="0" xfId="0" applyFont="1" applyAlignment="1">
      <alignment vertical="center"/>
    </xf>
    <xf numFmtId="0" fontId="74" fillId="0" borderId="0" xfId="0" applyFont="1" applyBorder="1" applyAlignment="1">
      <alignment vertical="center"/>
    </xf>
    <xf numFmtId="0" fontId="74" fillId="0" borderId="0" xfId="0" applyFont="1" applyBorder="1" applyAlignment="1">
      <alignment vertical="center"/>
    </xf>
    <xf numFmtId="0" fontId="74" fillId="0" borderId="0" xfId="0" applyFont="1" applyFill="1" applyBorder="1" applyAlignment="1">
      <alignment vertical="center"/>
    </xf>
    <xf numFmtId="0" fontId="75" fillId="0" borderId="23" xfId="0" applyFont="1" applyBorder="1" applyAlignment="1">
      <alignment horizontal="center" vertical="center"/>
    </xf>
    <xf numFmtId="0" fontId="30" fillId="0" borderId="0" xfId="0" applyFont="1" applyAlignment="1">
      <alignment horizontal="left" vertical="top" wrapText="1"/>
    </xf>
    <xf numFmtId="0" fontId="31" fillId="0" borderId="0" xfId="0" applyFont="1" applyAlignment="1">
      <alignment horizontal="left" vertical="top" wrapText="1"/>
    </xf>
    <xf numFmtId="0" fontId="32" fillId="0" borderId="0" xfId="0" applyFont="1" applyAlignment="1">
      <alignment horizontal="left" vertical="top" wrapText="1"/>
    </xf>
    <xf numFmtId="0" fontId="32" fillId="0" borderId="0" xfId="0" applyFont="1" applyAlignment="1">
      <alignment horizontal="right" vertical="top" wrapText="1"/>
    </xf>
    <xf numFmtId="0" fontId="34" fillId="0" borderId="0" xfId="0" applyFont="1" applyAlignment="1">
      <alignment horizontal="left" vertical="top" wrapText="1"/>
    </xf>
    <xf numFmtId="0" fontId="76" fillId="0" borderId="0" xfId="0" applyFont="1" applyAlignment="1">
      <alignment horizontal="left" vertical="top" wrapText="1"/>
    </xf>
    <xf numFmtId="0" fontId="0" fillId="0" borderId="19" xfId="0" applyFont="1" applyBorder="1" applyAlignment="1">
      <alignment horizontal="center" vertical="center"/>
    </xf>
    <xf numFmtId="188" fontId="0" fillId="36" borderId="19" xfId="0" applyNumberFormat="1" applyFont="1" applyFill="1" applyBorder="1" applyAlignment="1">
      <alignment vertical="center"/>
    </xf>
    <xf numFmtId="188" fontId="0" fillId="37" borderId="19" xfId="0" applyNumberFormat="1" applyFont="1" applyFill="1" applyBorder="1" applyAlignment="1">
      <alignment vertical="center"/>
    </xf>
    <xf numFmtId="188" fontId="0" fillId="38" borderId="19" xfId="0" applyNumberFormat="1" applyFont="1" applyFill="1" applyBorder="1" applyAlignment="1">
      <alignment vertical="center"/>
    </xf>
    <xf numFmtId="188" fontId="77" fillId="39" borderId="19" xfId="0" applyNumberFormat="1" applyFont="1" applyFill="1" applyBorder="1" applyAlignment="1">
      <alignment vertical="center"/>
    </xf>
    <xf numFmtId="177" fontId="78" fillId="39" borderId="19" xfId="0" applyNumberFormat="1" applyFont="1" applyFill="1" applyBorder="1" applyAlignment="1">
      <alignment horizontal="right" vertical="center"/>
    </xf>
    <xf numFmtId="188" fontId="0" fillId="0" borderId="0" xfId="0" applyNumberFormat="1" applyFont="1" applyFill="1" applyBorder="1" applyAlignment="1">
      <alignment vertical="center"/>
    </xf>
    <xf numFmtId="177" fontId="18" fillId="0" borderId="0" xfId="0" applyNumberFormat="1" applyFont="1" applyFill="1" applyBorder="1" applyAlignment="1">
      <alignment horizontal="right" vertical="center"/>
    </xf>
    <xf numFmtId="188" fontId="23" fillId="0" borderId="0" xfId="0" applyNumberFormat="1" applyFont="1" applyFill="1" applyBorder="1" applyAlignment="1">
      <alignment vertical="center"/>
    </xf>
    <xf numFmtId="177" fontId="19" fillId="0" borderId="0" xfId="0" applyNumberFormat="1" applyFont="1" applyFill="1" applyBorder="1" applyAlignment="1">
      <alignment horizontal="right" vertical="center"/>
    </xf>
    <xf numFmtId="0" fontId="2" fillId="0" borderId="0" xfId="0" applyFont="1" applyAlignment="1" applyProtection="1">
      <alignment vertical="center"/>
      <protection locked="0"/>
    </xf>
    <xf numFmtId="0" fontId="31" fillId="0" borderId="0" xfId="0" applyFont="1" applyAlignment="1">
      <alignment horizontal="left" vertical="center" wrapText="1"/>
    </xf>
    <xf numFmtId="0" fontId="2" fillId="32" borderId="0" xfId="0" applyFont="1" applyFill="1" applyAlignment="1">
      <alignment horizontal="center"/>
    </xf>
    <xf numFmtId="0" fontId="2" fillId="32" borderId="0" xfId="0" applyFont="1" applyFill="1" applyBorder="1" applyAlignment="1">
      <alignment horizontal="center"/>
    </xf>
    <xf numFmtId="183" fontId="25" fillId="0" borderId="29" xfId="0" applyNumberFormat="1" applyFont="1" applyBorder="1" applyAlignment="1">
      <alignment horizontal="center" vertical="center" shrinkToFit="1"/>
    </xf>
    <xf numFmtId="0" fontId="5" fillId="0" borderId="21" xfId="0" applyFont="1" applyBorder="1" applyAlignment="1">
      <alignment horizontal="center"/>
    </xf>
    <xf numFmtId="0" fontId="5" fillId="0" borderId="24" xfId="0" applyFont="1" applyBorder="1" applyAlignment="1">
      <alignment horizontal="center"/>
    </xf>
    <xf numFmtId="0" fontId="5" fillId="0" borderId="10" xfId="0" applyFont="1" applyBorder="1" applyAlignment="1">
      <alignment horizont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9" xfId="0" applyFont="1" applyBorder="1" applyAlignment="1">
      <alignment horizontal="center" vertical="center" wrapText="1"/>
    </xf>
    <xf numFmtId="180" fontId="2" fillId="0" borderId="31" xfId="0" applyNumberFormat="1" applyFont="1" applyBorder="1" applyAlignment="1">
      <alignment horizontal="center" vertical="center"/>
    </xf>
    <xf numFmtId="180" fontId="2" fillId="0" borderId="29" xfId="0" applyNumberFormat="1" applyFont="1" applyBorder="1" applyAlignment="1">
      <alignment horizontal="center" vertical="center"/>
    </xf>
    <xf numFmtId="0" fontId="26" fillId="0" borderId="21" xfId="0" applyFont="1" applyBorder="1" applyAlignment="1">
      <alignment horizontal="center" vertical="top"/>
    </xf>
    <xf numFmtId="0" fontId="26" fillId="0" borderId="24" xfId="0" applyFont="1" applyBorder="1" applyAlignment="1">
      <alignment horizontal="center" vertical="top"/>
    </xf>
    <xf numFmtId="182" fontId="21" fillId="0" borderId="21" xfId="0" applyNumberFormat="1" applyFont="1" applyFill="1" applyBorder="1" applyAlignment="1">
      <alignment horizontal="center" vertical="center"/>
    </xf>
    <xf numFmtId="182" fontId="21" fillId="0" borderId="24" xfId="0" applyNumberFormat="1" applyFont="1" applyFill="1" applyBorder="1" applyAlignment="1">
      <alignment horizontal="center" vertical="center"/>
    </xf>
    <xf numFmtId="176" fontId="14" fillId="0" borderId="33" xfId="0" applyNumberFormat="1" applyFont="1" applyFill="1" applyBorder="1" applyAlignment="1">
      <alignment horizontal="right" vertical="center" shrinkToFit="1"/>
    </xf>
    <xf numFmtId="180" fontId="14" fillId="0" borderId="24" xfId="0" applyNumberFormat="1" applyFont="1" applyFill="1" applyBorder="1" applyAlignment="1">
      <alignment horizontal="right" vertical="center"/>
    </xf>
    <xf numFmtId="180" fontId="14" fillId="0" borderId="10" xfId="0" applyNumberFormat="1" applyFont="1" applyFill="1" applyBorder="1" applyAlignment="1">
      <alignment horizontal="right" vertical="center"/>
    </xf>
    <xf numFmtId="0" fontId="6" fillId="0" borderId="3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5" xfId="0" applyFont="1" applyBorder="1" applyAlignment="1">
      <alignment horizontal="center" vertical="center"/>
    </xf>
    <xf numFmtId="0" fontId="2" fillId="0" borderId="36" xfId="0" applyFont="1" applyBorder="1" applyAlignment="1" quotePrefix="1">
      <alignment horizontal="center" vertical="center"/>
    </xf>
    <xf numFmtId="0" fontId="2" fillId="0" borderId="37" xfId="0" applyFont="1" applyBorder="1" applyAlignment="1">
      <alignment horizontal="center" vertical="center"/>
    </xf>
    <xf numFmtId="181" fontId="17" fillId="0" borderId="31" xfId="0" applyNumberFormat="1" applyFont="1" applyBorder="1" applyAlignment="1">
      <alignment horizontal="center" vertical="center"/>
    </xf>
    <xf numFmtId="181" fontId="17" fillId="0" borderId="38" xfId="0" applyNumberFormat="1" applyFont="1" applyBorder="1" applyAlignment="1">
      <alignment horizontal="center" vertical="center"/>
    </xf>
    <xf numFmtId="181" fontId="17" fillId="0" borderId="29" xfId="0" applyNumberFormat="1" applyFont="1" applyBorder="1" applyAlignment="1">
      <alignment horizontal="center" vertical="center"/>
    </xf>
    <xf numFmtId="181" fontId="17" fillId="0" borderId="39" xfId="0" applyNumberFormat="1" applyFont="1" applyBorder="1" applyAlignment="1">
      <alignment horizontal="center" vertical="center"/>
    </xf>
    <xf numFmtId="0" fontId="2" fillId="0" borderId="36" xfId="0" applyFont="1" applyBorder="1" applyAlignment="1">
      <alignment horizontal="center" vertical="center"/>
    </xf>
    <xf numFmtId="0" fontId="6" fillId="0" borderId="11" xfId="0" applyFont="1" applyFill="1" applyBorder="1" applyAlignment="1">
      <alignment horizontal="center" vertical="center" shrinkToFit="1"/>
    </xf>
    <xf numFmtId="0" fontId="79" fillId="0" borderId="15" xfId="0" applyFont="1" applyFill="1" applyBorder="1" applyAlignment="1">
      <alignment horizontal="distributed" vertical="center"/>
    </xf>
    <xf numFmtId="0" fontId="79" fillId="0" borderId="16" xfId="0" applyFont="1" applyFill="1" applyBorder="1" applyAlignment="1">
      <alignment horizontal="distributed" vertical="center"/>
    </xf>
    <xf numFmtId="0" fontId="79" fillId="0" borderId="17" xfId="0" applyFont="1" applyFill="1" applyBorder="1" applyAlignment="1">
      <alignment horizontal="distributed" vertical="center"/>
    </xf>
    <xf numFmtId="0" fontId="79" fillId="0" borderId="15" xfId="0" applyFont="1" applyFill="1" applyBorder="1" applyAlignment="1">
      <alignment horizontal="center" vertical="center"/>
    </xf>
    <xf numFmtId="0" fontId="79" fillId="0" borderId="16" xfId="0" applyFont="1" applyFill="1" applyBorder="1" applyAlignment="1">
      <alignment horizontal="center" vertical="center"/>
    </xf>
    <xf numFmtId="0" fontId="79" fillId="0" borderId="17"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10" xfId="0" applyFont="1" applyFill="1" applyBorder="1" applyAlignment="1">
      <alignment horizontal="center" vertical="center"/>
    </xf>
    <xf numFmtId="0" fontId="2" fillId="0" borderId="15" xfId="0" applyFont="1" applyFill="1" applyBorder="1" applyAlignment="1">
      <alignment horizontal="center" vertical="top"/>
    </xf>
    <xf numFmtId="0" fontId="2" fillId="0" borderId="16" xfId="0" applyFont="1" applyFill="1" applyBorder="1" applyAlignment="1">
      <alignment horizontal="center" vertical="top"/>
    </xf>
    <xf numFmtId="0" fontId="2" fillId="0" borderId="17" xfId="0" applyFont="1" applyFill="1" applyBorder="1" applyAlignment="1">
      <alignment horizontal="center" vertical="top"/>
    </xf>
    <xf numFmtId="177" fontId="14" fillId="0" borderId="24" xfId="0" applyNumberFormat="1" applyFont="1" applyFill="1" applyBorder="1" applyAlignment="1">
      <alignment horizontal="center" vertical="center" shrinkToFit="1"/>
    </xf>
    <xf numFmtId="177" fontId="14" fillId="0" borderId="40" xfId="0" applyNumberFormat="1" applyFont="1" applyFill="1" applyBorder="1" applyAlignment="1">
      <alignment horizontal="center" vertical="center" shrinkToFit="1"/>
    </xf>
    <xf numFmtId="0" fontId="12" fillId="0" borderId="41" xfId="0" applyFont="1" applyFill="1" applyBorder="1" applyAlignment="1">
      <alignment horizontal="center" vertical="center"/>
    </xf>
    <xf numFmtId="195" fontId="14" fillId="0" borderId="41" xfId="0" applyNumberFormat="1" applyFont="1" applyFill="1" applyBorder="1" applyAlignment="1">
      <alignment horizontal="center" vertical="center"/>
    </xf>
    <xf numFmtId="195" fontId="14" fillId="0" borderId="24" xfId="0" applyNumberFormat="1" applyFont="1" applyFill="1" applyBorder="1" applyAlignment="1">
      <alignment horizontal="center" vertical="center"/>
    </xf>
    <xf numFmtId="195" fontId="14" fillId="0" borderId="40"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2"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79" fillId="0" borderId="21" xfId="0" applyFont="1" applyFill="1" applyBorder="1" applyAlignment="1">
      <alignment horizontal="distributed" vertical="center"/>
    </xf>
    <xf numFmtId="0" fontId="79" fillId="0" borderId="24" xfId="0" applyFont="1" applyFill="1" applyBorder="1" applyAlignment="1">
      <alignment horizontal="distributed" vertical="center"/>
    </xf>
    <xf numFmtId="0" fontId="79" fillId="0" borderId="10" xfId="0" applyFont="1" applyFill="1" applyBorder="1" applyAlignment="1">
      <alignment horizontal="distributed" vertical="center"/>
    </xf>
    <xf numFmtId="0" fontId="79" fillId="0" borderId="21"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10" xfId="0" applyFont="1" applyFill="1" applyBorder="1" applyAlignment="1">
      <alignment horizontal="center" vertical="center"/>
    </xf>
    <xf numFmtId="178" fontId="14" fillId="0" borderId="41" xfId="42" applyNumberFormat="1" applyFont="1" applyFill="1" applyBorder="1" applyAlignment="1">
      <alignment horizontal="center" vertical="center" shrinkToFit="1"/>
    </xf>
    <xf numFmtId="178" fontId="14" fillId="0" borderId="24" xfId="42" applyNumberFormat="1" applyFont="1" applyFill="1" applyBorder="1" applyAlignment="1">
      <alignment horizontal="center" vertical="center" shrinkToFit="1"/>
    </xf>
    <xf numFmtId="178" fontId="14" fillId="0" borderId="40" xfId="42" applyNumberFormat="1" applyFont="1" applyFill="1" applyBorder="1" applyAlignment="1">
      <alignment horizontal="center" vertical="center" shrinkToFit="1"/>
    </xf>
    <xf numFmtId="0" fontId="79" fillId="0" borderId="0" xfId="0" applyFont="1" applyFill="1" applyBorder="1" applyAlignment="1">
      <alignment horizontal="left" vertical="top"/>
    </xf>
    <xf numFmtId="179" fontId="14" fillId="0" borderId="33" xfId="0" applyNumberFormat="1" applyFont="1" applyFill="1" applyBorder="1" applyAlignment="1">
      <alignment horizontal="center" vertical="center"/>
    </xf>
    <xf numFmtId="0" fontId="3" fillId="0" borderId="0" xfId="0" applyFont="1" applyAlignment="1">
      <alignment horizontal="distributed" vertical="center"/>
    </xf>
    <xf numFmtId="0" fontId="2" fillId="0" borderId="0" xfId="0" applyFont="1" applyBorder="1" applyAlignment="1">
      <alignment horizontal="center"/>
    </xf>
    <xf numFmtId="0" fontId="2" fillId="0" borderId="30" xfId="0" applyFont="1" applyBorder="1" applyAlignment="1">
      <alignment horizontal="center" vertical="top"/>
    </xf>
    <xf numFmtId="0" fontId="2" fillId="0" borderId="31" xfId="0" applyFont="1" applyBorder="1" applyAlignment="1">
      <alignment horizontal="center" vertical="top"/>
    </xf>
    <xf numFmtId="184" fontId="21" fillId="0" borderId="31" xfId="0" applyNumberFormat="1" applyFont="1" applyBorder="1" applyAlignment="1">
      <alignment horizontal="center" vertical="center"/>
    </xf>
    <xf numFmtId="184" fontId="21" fillId="0" borderId="29" xfId="0" applyNumberFormat="1" applyFont="1" applyBorder="1" applyAlignment="1">
      <alignment horizontal="center" vertical="center"/>
    </xf>
    <xf numFmtId="176" fontId="5" fillId="0" borderId="36" xfId="0" applyNumberFormat="1" applyFont="1" applyFill="1" applyBorder="1" applyAlignment="1" quotePrefix="1">
      <alignment horizontal="center" vertical="center"/>
    </xf>
    <xf numFmtId="176" fontId="5" fillId="0" borderId="37" xfId="0" applyNumberFormat="1" applyFont="1" applyFill="1" applyBorder="1" applyAlignment="1" quotePrefix="1">
      <alignment horizontal="center" vertical="center"/>
    </xf>
    <xf numFmtId="0" fontId="21" fillId="0" borderId="31" xfId="0" applyFont="1" applyBorder="1" applyAlignment="1">
      <alignment horizontal="center" vertical="center"/>
    </xf>
    <xf numFmtId="0" fontId="21" fillId="0" borderId="38" xfId="0" applyFont="1" applyBorder="1" applyAlignment="1">
      <alignment horizontal="center" vertical="center"/>
    </xf>
    <xf numFmtId="180" fontId="2" fillId="0" borderId="32" xfId="0" applyNumberFormat="1" applyFont="1" applyBorder="1" applyAlignment="1">
      <alignment horizontal="center" vertical="top"/>
    </xf>
    <xf numFmtId="180" fontId="2" fillId="0" borderId="29" xfId="0" applyNumberFormat="1" applyFont="1" applyBorder="1" applyAlignment="1">
      <alignment horizontal="center" vertical="top"/>
    </xf>
    <xf numFmtId="184" fontId="21" fillId="0" borderId="39" xfId="0" applyNumberFormat="1" applyFont="1" applyBorder="1" applyAlignment="1">
      <alignment horizontal="center" vertical="center"/>
    </xf>
    <xf numFmtId="0" fontId="79" fillId="0" borderId="15" xfId="0" applyFont="1" applyBorder="1" applyAlignment="1">
      <alignment horizontal="distributed" vertical="center"/>
    </xf>
    <xf numFmtId="0" fontId="79" fillId="0" borderId="16" xfId="0" applyFont="1" applyBorder="1" applyAlignment="1">
      <alignment horizontal="distributed" vertical="center"/>
    </xf>
    <xf numFmtId="0" fontId="79" fillId="0" borderId="17" xfId="0" applyFont="1" applyBorder="1" applyAlignment="1">
      <alignment horizontal="distributed" vertical="center"/>
    </xf>
    <xf numFmtId="0" fontId="79" fillId="0" borderId="15" xfId="0" applyFont="1" applyBorder="1" applyAlignment="1">
      <alignment horizontal="center" vertical="center"/>
    </xf>
    <xf numFmtId="0" fontId="79" fillId="0" borderId="16" xfId="0" applyFont="1" applyBorder="1" applyAlignment="1">
      <alignment horizontal="center" vertical="center"/>
    </xf>
    <xf numFmtId="0" fontId="79" fillId="0" borderId="17" xfId="0" applyFont="1" applyBorder="1" applyAlignment="1">
      <alignment horizontal="center" vertical="center"/>
    </xf>
    <xf numFmtId="0" fontId="12" fillId="0" borderId="24" xfId="0" applyFont="1" applyBorder="1" applyAlignment="1">
      <alignment horizontal="center" vertical="center"/>
    </xf>
    <xf numFmtId="0" fontId="12" fillId="0" borderId="10" xfId="0" applyFont="1" applyBorder="1" applyAlignment="1">
      <alignment horizontal="center" vertical="center"/>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0" fontId="79" fillId="0" borderId="21" xfId="0" applyFont="1" applyBorder="1" applyAlignment="1">
      <alignment horizontal="distributed" vertical="center"/>
    </xf>
    <xf numFmtId="0" fontId="79" fillId="0" borderId="24" xfId="0" applyFont="1" applyBorder="1" applyAlignment="1">
      <alignment horizontal="distributed" vertical="center"/>
    </xf>
    <xf numFmtId="0" fontId="79" fillId="0" borderId="10" xfId="0" applyFont="1" applyBorder="1" applyAlignment="1">
      <alignment horizontal="distributed" vertical="center"/>
    </xf>
    <xf numFmtId="0" fontId="79" fillId="0" borderId="21" xfId="0" applyFont="1" applyBorder="1" applyAlignment="1">
      <alignment horizontal="center" vertical="center"/>
    </xf>
    <xf numFmtId="0" fontId="79" fillId="0" borderId="24" xfId="0" applyFont="1" applyBorder="1" applyAlignment="1">
      <alignment horizontal="center" vertical="center"/>
    </xf>
    <xf numFmtId="0" fontId="79" fillId="0" borderId="10"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0" borderId="11" xfId="0" applyFont="1" applyBorder="1" applyAlignment="1">
      <alignment horizontal="left" vertical="top" wrapText="1"/>
    </xf>
    <xf numFmtId="49" fontId="11" fillId="0" borderId="21" xfId="0" applyNumberFormat="1" applyFont="1" applyBorder="1" applyAlignment="1">
      <alignment horizontal="right" vertical="center" wrapText="1"/>
    </xf>
    <xf numFmtId="49" fontId="11" fillId="0" borderId="10" xfId="0" applyNumberFormat="1" applyFont="1" applyBorder="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8" fillId="0" borderId="16" xfId="0" applyFont="1" applyBorder="1" applyAlignment="1">
      <alignment horizontal="center" vertical="center"/>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0" xfId="0" applyFont="1" applyBorder="1" applyAlignment="1">
      <alignment horizontal="center" vertical="center" wrapText="1"/>
    </xf>
    <xf numFmtId="0" fontId="8" fillId="0" borderId="21" xfId="0" applyFont="1" applyBorder="1" applyAlignment="1">
      <alignment horizontal="left" vertical="center" wrapText="1"/>
    </xf>
    <xf numFmtId="0" fontId="8" fillId="0" borderId="24" xfId="0" applyFont="1" applyBorder="1" applyAlignment="1">
      <alignment horizontal="left" vertical="center" wrapText="1"/>
    </xf>
    <xf numFmtId="0" fontId="8" fillId="0" borderId="10" xfId="0" applyFont="1" applyBorder="1" applyAlignment="1">
      <alignment horizontal="left" vertical="center" wrapText="1"/>
    </xf>
    <xf numFmtId="0" fontId="11" fillId="0" borderId="42" xfId="0" applyFont="1" applyBorder="1" applyAlignment="1">
      <alignment horizontal="distributed" vertical="center" wrapText="1"/>
    </xf>
    <xf numFmtId="0" fontId="11" fillId="0" borderId="20" xfId="0" applyFont="1" applyBorder="1" applyAlignment="1">
      <alignment horizontal="distributed" vertical="center" wrapText="1"/>
    </xf>
    <xf numFmtId="49" fontId="11" fillId="0" borderId="24" xfId="0" applyNumberFormat="1" applyFont="1" applyBorder="1" applyAlignment="1">
      <alignment horizontal="right" vertical="center" wrapText="1"/>
    </xf>
    <xf numFmtId="0" fontId="11" fillId="0" borderId="21" xfId="0" applyFont="1" applyBorder="1" applyAlignment="1">
      <alignment vertical="center" wrapText="1"/>
    </xf>
    <xf numFmtId="0" fontId="11" fillId="0" borderId="10" xfId="0" applyFont="1" applyBorder="1" applyAlignment="1">
      <alignment vertical="center" wrapText="1"/>
    </xf>
    <xf numFmtId="180" fontId="5" fillId="0" borderId="43" xfId="0" applyNumberFormat="1" applyFont="1" applyBorder="1" applyAlignment="1">
      <alignment horizontal="center" vertical="center"/>
    </xf>
    <xf numFmtId="180" fontId="5" fillId="0" borderId="44" xfId="0" applyNumberFormat="1" applyFont="1" applyBorder="1" applyAlignment="1">
      <alignment horizontal="center" vertical="center"/>
    </xf>
    <xf numFmtId="180" fontId="5" fillId="0" borderId="45" xfId="0" applyNumberFormat="1" applyFont="1" applyBorder="1" applyAlignment="1">
      <alignment horizontal="center" vertical="center"/>
    </xf>
    <xf numFmtId="0" fontId="79" fillId="0" borderId="21" xfId="0" applyFont="1" applyBorder="1" applyAlignment="1" applyProtection="1">
      <alignment horizontal="center" vertical="center"/>
      <protection locked="0"/>
    </xf>
    <xf numFmtId="0" fontId="79" fillId="0" borderId="24" xfId="0" applyFont="1" applyBorder="1" applyAlignment="1" applyProtection="1">
      <alignment horizontal="center" vertical="center"/>
      <protection locked="0"/>
    </xf>
    <xf numFmtId="0" fontId="79" fillId="0" borderId="10" xfId="0" applyFont="1" applyBorder="1" applyAlignment="1" applyProtection="1">
      <alignment horizontal="center" vertical="center"/>
      <protection locked="0"/>
    </xf>
    <xf numFmtId="0" fontId="74" fillId="0" borderId="21" xfId="0" applyFont="1" applyBorder="1" applyAlignment="1" applyProtection="1">
      <alignment horizontal="center" vertical="center"/>
      <protection locked="0"/>
    </xf>
    <xf numFmtId="0" fontId="74" fillId="0" borderId="24" xfId="0" applyFont="1" applyBorder="1" applyAlignment="1" applyProtection="1">
      <alignment horizontal="center" vertical="center"/>
      <protection locked="0"/>
    </xf>
    <xf numFmtId="0" fontId="74" fillId="0" borderId="10" xfId="0" applyFont="1" applyBorder="1" applyAlignment="1" applyProtection="1">
      <alignment horizontal="center" vertical="center"/>
      <protection locked="0"/>
    </xf>
    <xf numFmtId="4" fontId="80" fillId="0" borderId="46" xfId="0" applyNumberFormat="1" applyFont="1" applyBorder="1" applyAlignment="1">
      <alignment horizontal="center" vertical="center"/>
    </xf>
    <xf numFmtId="4" fontId="80" fillId="0" borderId="24" xfId="0" applyNumberFormat="1" applyFont="1" applyBorder="1" applyAlignment="1">
      <alignment horizontal="center" vertical="center"/>
    </xf>
    <xf numFmtId="4" fontId="80" fillId="0" borderId="47" xfId="0" applyNumberFormat="1" applyFont="1" applyBorder="1" applyAlignment="1">
      <alignment horizontal="center" vertical="center"/>
    </xf>
    <xf numFmtId="189" fontId="80" fillId="0" borderId="46" xfId="0" applyNumberFormat="1" applyFont="1" applyBorder="1" applyAlignment="1">
      <alignment horizontal="center" vertical="center"/>
    </xf>
    <xf numFmtId="189" fontId="80" fillId="0" borderId="24" xfId="0" applyNumberFormat="1" applyFont="1" applyBorder="1" applyAlignment="1">
      <alignment horizontal="center" vertical="center"/>
    </xf>
    <xf numFmtId="189" fontId="80" fillId="0" borderId="10" xfId="0" applyNumberFormat="1" applyFont="1" applyBorder="1" applyAlignment="1">
      <alignment horizontal="center" vertical="center"/>
    </xf>
    <xf numFmtId="0" fontId="81" fillId="0" borderId="0" xfId="0" applyFont="1" applyFill="1" applyBorder="1" applyAlignment="1">
      <alignment horizontal="center" vertical="top"/>
    </xf>
    <xf numFmtId="0" fontId="82" fillId="0" borderId="0" xfId="0" applyFont="1" applyFill="1" applyBorder="1" applyAlignment="1">
      <alignment horizontal="center" vertical="top"/>
    </xf>
    <xf numFmtId="0" fontId="74" fillId="0" borderId="19" xfId="0" applyFont="1" applyBorder="1" applyAlignment="1">
      <alignment horizontal="center" vertical="center" shrinkToFit="1"/>
    </xf>
    <xf numFmtId="0" fontId="74" fillId="0" borderId="19" xfId="0" applyFont="1" applyBorder="1" applyAlignment="1">
      <alignment horizontal="center" vertical="center"/>
    </xf>
    <xf numFmtId="0" fontId="74" fillId="0" borderId="16" xfId="0" applyFont="1" applyBorder="1" applyAlignment="1">
      <alignment horizontal="left" vertical="center" wrapText="1"/>
    </xf>
    <xf numFmtId="4" fontId="14" fillId="33" borderId="24" xfId="0" applyNumberFormat="1" applyFont="1" applyFill="1" applyBorder="1" applyAlignment="1" applyProtection="1">
      <alignment horizontal="right" vertical="center"/>
      <protection locked="0"/>
    </xf>
    <xf numFmtId="189" fontId="15" fillId="0" borderId="46" xfId="0" applyNumberFormat="1" applyFont="1" applyBorder="1" applyAlignment="1" applyProtection="1">
      <alignment horizontal="right" vertical="center"/>
      <protection locked="0"/>
    </xf>
    <xf numFmtId="189" fontId="15" fillId="0" borderId="24" xfId="0" applyNumberFormat="1" applyFont="1" applyBorder="1" applyAlignment="1" applyProtection="1">
      <alignment horizontal="right" vertical="center"/>
      <protection locked="0"/>
    </xf>
    <xf numFmtId="189" fontId="17" fillId="0" borderId="48" xfId="0" applyNumberFormat="1" applyFont="1" applyBorder="1" applyAlignment="1" applyProtection="1">
      <alignment horizontal="center" vertical="center"/>
      <protection locked="0"/>
    </xf>
    <xf numFmtId="189" fontId="17" fillId="0" borderId="49" xfId="0" applyNumberFormat="1" applyFont="1" applyBorder="1" applyAlignment="1" applyProtection="1">
      <alignment horizontal="center" vertical="center"/>
      <protection locked="0"/>
    </xf>
    <xf numFmtId="0" fontId="12" fillId="0" borderId="27"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176" fontId="20" fillId="0" borderId="33" xfId="0" applyNumberFormat="1" applyFont="1" applyFill="1" applyBorder="1" applyAlignment="1" applyProtection="1">
      <alignment horizontal="right" vertical="center" shrinkToFit="1"/>
      <protection locked="0"/>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180" fontId="5" fillId="0" borderId="43" xfId="0" applyNumberFormat="1" applyFont="1" applyBorder="1" applyAlignment="1" applyProtection="1">
      <alignment horizontal="center" vertical="center"/>
      <protection locked="0"/>
    </xf>
    <xf numFmtId="180" fontId="5" fillId="0" borderId="44" xfId="0" applyNumberFormat="1" applyFont="1" applyBorder="1" applyAlignment="1" applyProtection="1">
      <alignment horizontal="center" vertical="center"/>
      <protection locked="0"/>
    </xf>
    <xf numFmtId="180" fontId="5" fillId="0" borderId="45" xfId="0" applyNumberFormat="1" applyFont="1" applyBorder="1" applyAlignment="1" applyProtection="1">
      <alignment horizontal="center" vertical="center"/>
      <protection locked="0"/>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177" fontId="18" fillId="0" borderId="24" xfId="0" applyNumberFormat="1" applyFont="1" applyFill="1" applyBorder="1" applyAlignment="1" applyProtection="1">
      <alignment horizontal="center" vertical="center" shrinkToFit="1"/>
      <protection locked="0"/>
    </xf>
    <xf numFmtId="177" fontId="18" fillId="0" borderId="40" xfId="0" applyNumberFormat="1" applyFont="1" applyFill="1" applyBorder="1" applyAlignment="1" applyProtection="1">
      <alignment horizontal="center" vertical="center" shrinkToFit="1"/>
      <protection locked="0"/>
    </xf>
    <xf numFmtId="195" fontId="18" fillId="0" borderId="41" xfId="0" applyNumberFormat="1" applyFont="1" applyFill="1" applyBorder="1" applyAlignment="1" applyProtection="1">
      <alignment horizontal="center" vertical="center"/>
      <protection locked="0"/>
    </xf>
    <xf numFmtId="195" fontId="18" fillId="0" borderId="24" xfId="0" applyNumberFormat="1" applyFont="1" applyFill="1" applyBorder="1" applyAlignment="1" applyProtection="1">
      <alignment horizontal="center" vertical="center"/>
      <protection locked="0"/>
    </xf>
    <xf numFmtId="195" fontId="18" fillId="0" borderId="40" xfId="0" applyNumberFormat="1" applyFont="1" applyFill="1" applyBorder="1" applyAlignment="1" applyProtection="1">
      <alignment horizontal="center" vertical="center"/>
      <protection locked="0"/>
    </xf>
    <xf numFmtId="178" fontId="18" fillId="0" borderId="41" xfId="42" applyNumberFormat="1" applyFont="1" applyFill="1" applyBorder="1" applyAlignment="1" applyProtection="1">
      <alignment horizontal="center" vertical="center" shrinkToFit="1"/>
      <protection locked="0"/>
    </xf>
    <xf numFmtId="178" fontId="18" fillId="0" borderId="24" xfId="42" applyNumberFormat="1" applyFont="1" applyFill="1" applyBorder="1" applyAlignment="1" applyProtection="1">
      <alignment horizontal="center" vertical="center" shrinkToFit="1"/>
      <protection locked="0"/>
    </xf>
    <xf numFmtId="178" fontId="18" fillId="0" borderId="40" xfId="42" applyNumberFormat="1" applyFont="1" applyFill="1" applyBorder="1" applyAlignment="1" applyProtection="1">
      <alignment horizontal="center" vertical="center" shrinkToFit="1"/>
      <protection locked="0"/>
    </xf>
    <xf numFmtId="179" fontId="18" fillId="0" borderId="33" xfId="0" applyNumberFormat="1" applyFont="1" applyFill="1" applyBorder="1" applyAlignment="1" applyProtection="1">
      <alignment horizontal="center" vertical="center"/>
      <protection locked="0"/>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180" fontId="17" fillId="0" borderId="24" xfId="0" applyNumberFormat="1" applyFont="1" applyFill="1" applyBorder="1" applyAlignment="1" applyProtection="1">
      <alignment horizontal="right" vertical="center"/>
      <protection locked="0"/>
    </xf>
    <xf numFmtId="180" fontId="17" fillId="0" borderId="10" xfId="0" applyNumberFormat="1" applyFont="1" applyFill="1" applyBorder="1" applyAlignment="1" applyProtection="1">
      <alignment horizontal="right" vertical="center"/>
      <protection locked="0"/>
    </xf>
    <xf numFmtId="0" fontId="5" fillId="0" borderId="11" xfId="0" applyFont="1" applyBorder="1" applyAlignment="1">
      <alignment horizontal="right" vertical="center" shrinkToFit="1"/>
    </xf>
    <xf numFmtId="0" fontId="5" fillId="0" borderId="56" xfId="0" applyFont="1" applyBorder="1" applyAlignment="1">
      <alignment horizontal="center" vertical="center"/>
    </xf>
    <xf numFmtId="0" fontId="0" fillId="0" borderId="57" xfId="0" applyBorder="1" applyAlignment="1">
      <alignment vertical="center"/>
    </xf>
    <xf numFmtId="0" fontId="5" fillId="0" borderId="0" xfId="0" applyFont="1" applyBorder="1" applyAlignment="1">
      <alignment horizontal="left" vertical="center" shrinkToFit="1"/>
    </xf>
    <xf numFmtId="0" fontId="21" fillId="0" borderId="58" xfId="0" applyFont="1" applyBorder="1" applyAlignment="1">
      <alignment horizontal="center" vertical="center"/>
    </xf>
    <xf numFmtId="0" fontId="16" fillId="0" borderId="35" xfId="0" applyFont="1" applyBorder="1" applyAlignment="1">
      <alignment vertical="center"/>
    </xf>
    <xf numFmtId="0" fontId="16" fillId="0" borderId="59" xfId="0" applyFont="1" applyBorder="1" applyAlignment="1">
      <alignment vertical="center"/>
    </xf>
    <xf numFmtId="176" fontId="5" fillId="0" borderId="60" xfId="0" applyNumberFormat="1" applyFont="1" applyFill="1" applyBorder="1" applyAlignment="1" quotePrefix="1">
      <alignment horizontal="center" vertical="center"/>
    </xf>
    <xf numFmtId="176" fontId="5" fillId="0" borderId="61" xfId="0" applyNumberFormat="1" applyFont="1" applyFill="1" applyBorder="1" applyAlignment="1" quotePrefix="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0" xfId="0" applyFont="1" applyBorder="1" applyAlignment="1">
      <alignment horizontal="center" vertical="center"/>
    </xf>
    <xf numFmtId="0" fontId="5" fillId="0" borderId="65" xfId="0" applyFont="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5" fillId="0" borderId="0" xfId="0" applyFont="1" applyBorder="1" applyAlignment="1">
      <alignment horizontal="right" vertical="center" shrinkToFit="1"/>
    </xf>
    <xf numFmtId="0" fontId="5" fillId="0" borderId="66" xfId="0" applyFont="1" applyBorder="1" applyAlignment="1">
      <alignment horizontal="center" vertical="top"/>
    </xf>
    <xf numFmtId="0" fontId="5" fillId="0" borderId="67" xfId="0" applyFont="1" applyBorder="1" applyAlignment="1">
      <alignment horizontal="center" vertical="top"/>
    </xf>
    <xf numFmtId="0" fontId="5" fillId="0" borderId="67" xfId="0" applyFont="1" applyBorder="1" applyAlignment="1">
      <alignment horizontal="center" vertical="center"/>
    </xf>
    <xf numFmtId="0" fontId="5" fillId="0" borderId="68" xfId="0" applyFont="1" applyBorder="1" applyAlignment="1">
      <alignment horizontal="center" vertical="center"/>
    </xf>
    <xf numFmtId="184" fontId="5" fillId="0" borderId="67" xfId="0" applyNumberFormat="1" applyFont="1" applyBorder="1" applyAlignment="1">
      <alignment horizontal="center" vertical="center"/>
    </xf>
    <xf numFmtId="184" fontId="5" fillId="0" borderId="68" xfId="0" applyNumberFormat="1" applyFont="1" applyBorder="1" applyAlignment="1">
      <alignment horizontal="center" vertical="center"/>
    </xf>
    <xf numFmtId="0" fontId="2" fillId="0" borderId="61" xfId="0" applyFont="1" applyBorder="1" applyAlignment="1" applyProtection="1">
      <alignment horizontal="center" vertical="center" shrinkToFit="1"/>
      <protection/>
    </xf>
    <xf numFmtId="0" fontId="2" fillId="0" borderId="45" xfId="0" applyFont="1" applyBorder="1" applyAlignment="1" applyProtection="1">
      <alignment horizontal="center" vertical="center" shrinkToFit="1"/>
      <protection/>
    </xf>
    <xf numFmtId="180" fontId="5" fillId="0" borderId="61" xfId="0" applyNumberFormat="1" applyFont="1" applyBorder="1" applyAlignment="1" applyProtection="1">
      <alignment horizontal="center" vertical="center"/>
      <protection/>
    </xf>
    <xf numFmtId="180" fontId="5" fillId="0" borderId="44" xfId="0" applyNumberFormat="1" applyFont="1" applyBorder="1" applyAlignment="1" applyProtection="1">
      <alignment horizontal="center" vertical="center"/>
      <protection/>
    </xf>
    <xf numFmtId="180" fontId="5" fillId="0" borderId="69" xfId="0" applyNumberFormat="1" applyFont="1" applyBorder="1" applyAlignment="1" applyProtection="1">
      <alignment horizontal="center" vertical="center"/>
      <protection/>
    </xf>
    <xf numFmtId="180" fontId="5" fillId="0" borderId="43" xfId="0" applyNumberFormat="1" applyFont="1" applyBorder="1" applyAlignment="1" applyProtection="1">
      <alignment horizontal="center" vertical="center" wrapText="1"/>
      <protection locked="0"/>
    </xf>
    <xf numFmtId="180" fontId="5" fillId="0" borderId="44" xfId="0" applyNumberFormat="1" applyFont="1" applyBorder="1" applyAlignment="1" applyProtection="1">
      <alignment horizontal="center" vertical="center" wrapText="1"/>
      <protection locked="0"/>
    </xf>
    <xf numFmtId="180" fontId="5" fillId="0" borderId="45" xfId="0" applyNumberFormat="1" applyFont="1" applyBorder="1" applyAlignment="1" applyProtection="1">
      <alignment horizontal="center" vertical="center" wrapText="1"/>
      <protection locked="0"/>
    </xf>
    <xf numFmtId="183" fontId="5" fillId="0" borderId="61" xfId="0" applyNumberFormat="1" applyFont="1" applyBorder="1" applyAlignment="1" applyProtection="1">
      <alignment horizontal="center" vertical="center" shrinkToFit="1"/>
      <protection/>
    </xf>
    <xf numFmtId="183" fontId="5" fillId="0" borderId="44" xfId="0" applyNumberFormat="1" applyFont="1" applyBorder="1" applyAlignment="1" applyProtection="1">
      <alignment horizontal="center" vertical="center" shrinkToFit="1"/>
      <protection/>
    </xf>
    <xf numFmtId="183" fontId="5" fillId="0" borderId="45" xfId="0" applyNumberFormat="1" applyFont="1" applyBorder="1" applyAlignment="1" applyProtection="1">
      <alignment horizontal="center" vertical="center" shrinkToFit="1"/>
      <protection/>
    </xf>
    <xf numFmtId="0" fontId="22" fillId="0" borderId="11" xfId="0" applyFont="1" applyBorder="1" applyAlignment="1">
      <alignment horizontal="left" vertical="center"/>
    </xf>
    <xf numFmtId="184" fontId="3" fillId="0" borderId="70" xfId="0" applyNumberFormat="1" applyFont="1" applyBorder="1" applyAlignment="1">
      <alignment horizontal="center" vertical="center"/>
    </xf>
    <xf numFmtId="184" fontId="3" fillId="0" borderId="71" xfId="0" applyNumberFormat="1" applyFont="1" applyBorder="1" applyAlignment="1">
      <alignment horizontal="center" vertical="center"/>
    </xf>
    <xf numFmtId="184" fontId="3" fillId="0" borderId="72" xfId="0" applyNumberFormat="1" applyFont="1" applyBorder="1" applyAlignment="1">
      <alignment horizontal="center" vertical="center"/>
    </xf>
    <xf numFmtId="181" fontId="3" fillId="0" borderId="70" xfId="0" applyNumberFormat="1" applyFont="1" applyBorder="1" applyAlignment="1" applyProtection="1">
      <alignment horizontal="center" vertical="center"/>
      <protection/>
    </xf>
    <xf numFmtId="181" fontId="3" fillId="0" borderId="71" xfId="0" applyNumberFormat="1" applyFont="1" applyBorder="1" applyAlignment="1" applyProtection="1">
      <alignment horizontal="center" vertical="center"/>
      <protection/>
    </xf>
    <xf numFmtId="181" fontId="3" fillId="0" borderId="72" xfId="0" applyNumberFormat="1" applyFont="1" applyBorder="1" applyAlignment="1" applyProtection="1">
      <alignment horizontal="center" vertical="center"/>
      <protection/>
    </xf>
    <xf numFmtId="0" fontId="5" fillId="0" borderId="73" xfId="0" applyFont="1" applyBorder="1" applyAlignment="1" quotePrefix="1">
      <alignment horizontal="center" vertical="center"/>
    </xf>
    <xf numFmtId="0" fontId="0" fillId="0" borderId="74"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9.png"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image" Target="../media/image8.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image" Target="../media/image3.png" /><Relationship Id="rId4" Type="http://schemas.openxmlformats.org/officeDocument/2006/relationships/image" Target="../media/image5.png" /><Relationship Id="rId5" Type="http://schemas.openxmlformats.org/officeDocument/2006/relationships/image" Target="../media/image10.png" /><Relationship Id="rId6" Type="http://schemas.openxmlformats.org/officeDocument/2006/relationships/image" Target="../media/image8.png" /><Relationship Id="rId7" Type="http://schemas.openxmlformats.org/officeDocument/2006/relationships/image" Target="../media/image1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70</xdr:col>
      <xdr:colOff>609600</xdr:colOff>
      <xdr:row>35</xdr:row>
      <xdr:rowOff>123825</xdr:rowOff>
    </xdr:from>
    <xdr:to>
      <xdr:col>73</xdr:col>
      <xdr:colOff>628650</xdr:colOff>
      <xdr:row>46</xdr:row>
      <xdr:rowOff>19050</xdr:rowOff>
    </xdr:to>
    <xdr:pic>
      <xdr:nvPicPr>
        <xdr:cNvPr id="1" name="Picture 51"/>
        <xdr:cNvPicPr preferRelativeResize="1">
          <a:picLocks noChangeAspect="1"/>
        </xdr:cNvPicPr>
      </xdr:nvPicPr>
      <xdr:blipFill>
        <a:blip r:embed="rId1"/>
        <a:stretch>
          <a:fillRect/>
        </a:stretch>
      </xdr:blipFill>
      <xdr:spPr>
        <a:xfrm>
          <a:off x="17087850" y="5762625"/>
          <a:ext cx="2076450" cy="1885950"/>
        </a:xfrm>
        <a:prstGeom prst="rect">
          <a:avLst/>
        </a:prstGeom>
        <a:noFill/>
        <a:ln w="9525" cmpd="sng">
          <a:noFill/>
        </a:ln>
      </xdr:spPr>
    </xdr:pic>
    <xdr:clientData/>
  </xdr:twoCellAnchor>
  <xdr:twoCellAnchor>
    <xdr:from>
      <xdr:col>0</xdr:col>
      <xdr:colOff>190500</xdr:colOff>
      <xdr:row>34</xdr:row>
      <xdr:rowOff>19050</xdr:rowOff>
    </xdr:from>
    <xdr:to>
      <xdr:col>36</xdr:col>
      <xdr:colOff>0</xdr:colOff>
      <xdr:row>53</xdr:row>
      <xdr:rowOff>28575</xdr:rowOff>
    </xdr:to>
    <xdr:grpSp>
      <xdr:nvGrpSpPr>
        <xdr:cNvPr id="2" name="Group 150"/>
        <xdr:cNvGrpSpPr>
          <a:grpSpLocks/>
        </xdr:cNvGrpSpPr>
      </xdr:nvGrpSpPr>
      <xdr:grpSpPr>
        <a:xfrm>
          <a:off x="190500" y="5476875"/>
          <a:ext cx="7058025" cy="3448050"/>
          <a:chOff x="19" y="580"/>
          <a:chExt cx="736" cy="343"/>
        </a:xfrm>
        <a:solidFill>
          <a:srgbClr val="FFFFFF"/>
        </a:solidFill>
      </xdr:grpSpPr>
      <xdr:sp>
        <xdr:nvSpPr>
          <xdr:cNvPr id="3" name="Line 99"/>
          <xdr:cNvSpPr>
            <a:spLocks/>
          </xdr:cNvSpPr>
        </xdr:nvSpPr>
        <xdr:spPr>
          <a:xfrm>
            <a:off x="544" y="776"/>
            <a:ext cx="0" cy="18"/>
          </a:xfrm>
          <a:prstGeom prst="line">
            <a:avLst/>
          </a:pr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100"/>
          <xdr:cNvSpPr>
            <a:spLocks/>
          </xdr:cNvSpPr>
        </xdr:nvSpPr>
        <xdr:spPr>
          <a:xfrm>
            <a:off x="423" y="695"/>
            <a:ext cx="64" cy="55"/>
          </a:xfrm>
          <a:prstGeom prst="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01"/>
          <xdr:cNvSpPr>
            <a:spLocks/>
          </xdr:cNvSpPr>
        </xdr:nvSpPr>
        <xdr:spPr>
          <a:xfrm>
            <a:off x="425" y="774"/>
            <a:ext cx="64" cy="55"/>
          </a:xfrm>
          <a:prstGeom prst="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02"/>
          <xdr:cNvSpPr>
            <a:spLocks/>
          </xdr:cNvSpPr>
        </xdr:nvSpPr>
        <xdr:spPr>
          <a:xfrm>
            <a:off x="425" y="848"/>
            <a:ext cx="64" cy="55"/>
          </a:xfrm>
          <a:prstGeom prst="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03"/>
          <xdr:cNvSpPr>
            <a:spLocks/>
          </xdr:cNvSpPr>
        </xdr:nvSpPr>
        <xdr:spPr>
          <a:xfrm flipV="1">
            <a:off x="392" y="580"/>
            <a:ext cx="359" cy="1"/>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 name="Group 104"/>
          <xdr:cNvGrpSpPr>
            <a:grpSpLocks/>
          </xdr:cNvGrpSpPr>
        </xdr:nvGrpSpPr>
        <xdr:grpSpPr>
          <a:xfrm>
            <a:off x="400" y="652"/>
            <a:ext cx="353" cy="251"/>
            <a:chOff x="23" y="704"/>
            <a:chExt cx="353" cy="251"/>
          </a:xfrm>
          <a:solidFill>
            <a:srgbClr val="FFFFFF"/>
          </a:solidFill>
        </xdr:grpSpPr>
        <xdr:sp>
          <xdr:nvSpPr>
            <xdr:cNvPr id="9" name="Freeform 105"/>
            <xdr:cNvSpPr>
              <a:spLocks/>
            </xdr:cNvSpPr>
          </xdr:nvSpPr>
          <xdr:spPr>
            <a:xfrm>
              <a:off x="23" y="704"/>
              <a:ext cx="146" cy="17"/>
            </a:xfrm>
            <a:custGeom>
              <a:pathLst>
                <a:path h="17" w="146">
                  <a:moveTo>
                    <a:pt x="0" y="0"/>
                  </a:moveTo>
                  <a:lnTo>
                    <a:pt x="126" y="0"/>
                  </a:lnTo>
                  <a:lnTo>
                    <a:pt x="146" y="17"/>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106"/>
            <xdr:cNvSpPr>
              <a:spLocks/>
            </xdr:cNvSpPr>
          </xdr:nvSpPr>
          <xdr:spPr>
            <a:xfrm>
              <a:off x="256" y="704"/>
              <a:ext cx="120" cy="14"/>
            </a:xfrm>
            <a:custGeom>
              <a:pathLst>
                <a:path h="14" w="130">
                  <a:moveTo>
                    <a:pt x="0" y="14"/>
                  </a:moveTo>
                  <a:lnTo>
                    <a:pt x="24" y="0"/>
                  </a:lnTo>
                  <a:lnTo>
                    <a:pt x="130"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Freeform 107"/>
            <xdr:cNvSpPr>
              <a:spLocks/>
            </xdr:cNvSpPr>
          </xdr:nvSpPr>
          <xdr:spPr>
            <a:xfrm>
              <a:off x="168" y="718"/>
              <a:ext cx="88" cy="237"/>
            </a:xfrm>
            <a:custGeom>
              <a:pathLst>
                <a:path h="237" w="65">
                  <a:moveTo>
                    <a:pt x="0" y="2"/>
                  </a:moveTo>
                  <a:lnTo>
                    <a:pt x="0" y="237"/>
                  </a:lnTo>
                  <a:lnTo>
                    <a:pt x="65" y="237"/>
                  </a:lnTo>
                  <a:lnTo>
                    <a:pt x="6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Rectangle 108"/>
          <xdr:cNvSpPr>
            <a:spLocks/>
          </xdr:cNvSpPr>
        </xdr:nvSpPr>
        <xdr:spPr>
          <a:xfrm>
            <a:off x="669" y="844"/>
            <a:ext cx="64" cy="55"/>
          </a:xfrm>
          <a:prstGeom prst="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09"/>
          <xdr:cNvSpPr>
            <a:spLocks/>
          </xdr:cNvSpPr>
        </xdr:nvSpPr>
        <xdr:spPr>
          <a:xfrm>
            <a:off x="669" y="772"/>
            <a:ext cx="64" cy="55"/>
          </a:xfrm>
          <a:prstGeom prst="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10"/>
          <xdr:cNvSpPr>
            <a:spLocks/>
          </xdr:cNvSpPr>
        </xdr:nvSpPr>
        <xdr:spPr>
          <a:xfrm>
            <a:off x="669" y="697"/>
            <a:ext cx="64" cy="55"/>
          </a:xfrm>
          <a:prstGeom prst="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Freeform 111"/>
          <xdr:cNvSpPr>
            <a:spLocks/>
          </xdr:cNvSpPr>
        </xdr:nvSpPr>
        <xdr:spPr>
          <a:xfrm>
            <a:off x="399" y="649"/>
            <a:ext cx="356" cy="271"/>
          </a:xfrm>
          <a:custGeom>
            <a:pathLst>
              <a:path h="269" w="358">
                <a:moveTo>
                  <a:pt x="0" y="1"/>
                </a:moveTo>
                <a:lnTo>
                  <a:pt x="0" y="269"/>
                </a:lnTo>
                <a:lnTo>
                  <a:pt x="358" y="269"/>
                </a:lnTo>
                <a:lnTo>
                  <a:pt x="356"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13"/>
          <xdr:cNvSpPr>
            <a:spLocks/>
          </xdr:cNvSpPr>
        </xdr:nvSpPr>
        <xdr:spPr>
          <a:xfrm>
            <a:off x="45" y="689"/>
            <a:ext cx="64" cy="55"/>
          </a:xfrm>
          <a:prstGeom prst="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14"/>
          <xdr:cNvSpPr>
            <a:spLocks/>
          </xdr:cNvSpPr>
        </xdr:nvSpPr>
        <xdr:spPr>
          <a:xfrm>
            <a:off x="45" y="766"/>
            <a:ext cx="64" cy="55"/>
          </a:xfrm>
          <a:prstGeom prst="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115"/>
          <xdr:cNvSpPr>
            <a:spLocks/>
          </xdr:cNvSpPr>
        </xdr:nvSpPr>
        <xdr:spPr>
          <a:xfrm>
            <a:off x="45" y="843"/>
            <a:ext cx="64" cy="55"/>
          </a:xfrm>
          <a:prstGeom prst="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116"/>
          <xdr:cNvSpPr>
            <a:spLocks/>
          </xdr:cNvSpPr>
        </xdr:nvSpPr>
        <xdr:spPr>
          <a:xfrm>
            <a:off x="273" y="834"/>
            <a:ext cx="64" cy="55"/>
          </a:xfrm>
          <a:prstGeom prst="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17"/>
          <xdr:cNvSpPr>
            <a:spLocks/>
          </xdr:cNvSpPr>
        </xdr:nvSpPr>
        <xdr:spPr>
          <a:xfrm>
            <a:off x="273" y="752"/>
            <a:ext cx="64" cy="55"/>
          </a:xfrm>
          <a:prstGeom prst="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118"/>
          <xdr:cNvSpPr>
            <a:spLocks/>
          </xdr:cNvSpPr>
        </xdr:nvSpPr>
        <xdr:spPr>
          <a:xfrm>
            <a:off x="271" y="670"/>
            <a:ext cx="64" cy="55"/>
          </a:xfrm>
          <a:prstGeom prst="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Freeform 119"/>
          <xdr:cNvSpPr>
            <a:spLocks/>
          </xdr:cNvSpPr>
        </xdr:nvSpPr>
        <xdr:spPr>
          <a:xfrm>
            <a:off x="228" y="648"/>
            <a:ext cx="130" cy="14"/>
          </a:xfrm>
          <a:custGeom>
            <a:pathLst>
              <a:path h="14" w="130">
                <a:moveTo>
                  <a:pt x="0" y="14"/>
                </a:moveTo>
                <a:lnTo>
                  <a:pt x="24" y="0"/>
                </a:lnTo>
                <a:lnTo>
                  <a:pt x="130"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20"/>
          <xdr:cNvSpPr>
            <a:spLocks/>
          </xdr:cNvSpPr>
        </xdr:nvSpPr>
        <xdr:spPr>
          <a:xfrm>
            <a:off x="19" y="580"/>
            <a:ext cx="336" cy="1"/>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Freeform 121"/>
          <xdr:cNvSpPr>
            <a:spLocks/>
          </xdr:cNvSpPr>
        </xdr:nvSpPr>
        <xdr:spPr>
          <a:xfrm>
            <a:off x="165" y="661"/>
            <a:ext cx="65" cy="237"/>
          </a:xfrm>
          <a:custGeom>
            <a:pathLst>
              <a:path h="237" w="65">
                <a:moveTo>
                  <a:pt x="0" y="2"/>
                </a:moveTo>
                <a:lnTo>
                  <a:pt x="0" y="237"/>
                </a:lnTo>
                <a:lnTo>
                  <a:pt x="65" y="237"/>
                </a:lnTo>
                <a:lnTo>
                  <a:pt x="6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25" name="Picture 122" descr="清掃車上から見て左向き"/>
          <xdr:cNvPicPr preferRelativeResize="1">
            <a:picLocks noChangeAspect="1"/>
          </xdr:cNvPicPr>
        </xdr:nvPicPr>
        <xdr:blipFill>
          <a:blip r:embed="rId2"/>
          <a:stretch>
            <a:fillRect/>
          </a:stretch>
        </xdr:blipFill>
        <xdr:spPr>
          <a:xfrm>
            <a:off x="86" y="596"/>
            <a:ext cx="62" cy="32"/>
          </a:xfrm>
          <a:prstGeom prst="rect">
            <a:avLst/>
          </a:prstGeom>
          <a:noFill/>
          <a:ln w="9525" cmpd="sng">
            <a:noFill/>
          </a:ln>
        </xdr:spPr>
      </xdr:pic>
      <xdr:sp>
        <xdr:nvSpPr>
          <xdr:cNvPr id="26" name="Freeform 123"/>
          <xdr:cNvSpPr>
            <a:spLocks/>
          </xdr:cNvSpPr>
        </xdr:nvSpPr>
        <xdr:spPr>
          <a:xfrm>
            <a:off x="20" y="648"/>
            <a:ext cx="337" cy="275"/>
          </a:xfrm>
          <a:custGeom>
            <a:pathLst>
              <a:path h="275" w="338">
                <a:moveTo>
                  <a:pt x="0" y="0"/>
                </a:moveTo>
                <a:lnTo>
                  <a:pt x="0" y="275"/>
                </a:lnTo>
                <a:lnTo>
                  <a:pt x="338" y="275"/>
                </a:lnTo>
                <a:lnTo>
                  <a:pt x="338"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124"/>
          <xdr:cNvSpPr>
            <a:spLocks/>
          </xdr:cNvSpPr>
        </xdr:nvSpPr>
        <xdr:spPr>
          <a:xfrm>
            <a:off x="71" y="650"/>
            <a:ext cx="68" cy="34"/>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8" name="Group 125"/>
          <xdr:cNvGrpSpPr>
            <a:grpSpLocks/>
          </xdr:cNvGrpSpPr>
        </xdr:nvGrpSpPr>
        <xdr:grpSpPr>
          <a:xfrm>
            <a:off x="98" y="655"/>
            <a:ext cx="37" cy="22"/>
            <a:chOff x="994" y="945"/>
            <a:chExt cx="114" cy="78"/>
          </a:xfrm>
          <a:solidFill>
            <a:srgbClr val="FFFFFF"/>
          </a:solidFill>
        </xdr:grpSpPr>
        <xdr:grpSp>
          <xdr:nvGrpSpPr>
            <xdr:cNvPr id="29" name="Group 126"/>
            <xdr:cNvGrpSpPr>
              <a:grpSpLocks/>
            </xdr:cNvGrpSpPr>
          </xdr:nvGrpSpPr>
          <xdr:grpSpPr>
            <a:xfrm>
              <a:off x="994" y="966"/>
              <a:ext cx="61" cy="52"/>
              <a:chOff x="1006" y="953"/>
              <a:chExt cx="125" cy="108"/>
            </a:xfrm>
            <a:solidFill>
              <a:srgbClr val="FFFFFF"/>
            </a:solidFill>
          </xdr:grpSpPr>
          <xdr:sp>
            <xdr:nvSpPr>
              <xdr:cNvPr id="30" name="Freeform 127"/>
              <xdr:cNvSpPr>
                <a:spLocks/>
              </xdr:cNvSpPr>
            </xdr:nvSpPr>
            <xdr:spPr>
              <a:xfrm>
                <a:off x="1006" y="953"/>
                <a:ext cx="125" cy="108"/>
              </a:xfrm>
              <a:custGeom>
                <a:pathLst>
                  <a:path h="108" w="125">
                    <a:moveTo>
                      <a:pt x="24" y="20"/>
                    </a:moveTo>
                    <a:cubicBezTo>
                      <a:pt x="25" y="24"/>
                      <a:pt x="16" y="28"/>
                      <a:pt x="13" y="32"/>
                    </a:cubicBezTo>
                    <a:cubicBezTo>
                      <a:pt x="10" y="36"/>
                      <a:pt x="8" y="38"/>
                      <a:pt x="6" y="42"/>
                    </a:cubicBezTo>
                    <a:cubicBezTo>
                      <a:pt x="4" y="46"/>
                      <a:pt x="3" y="50"/>
                      <a:pt x="2" y="55"/>
                    </a:cubicBezTo>
                    <a:cubicBezTo>
                      <a:pt x="1" y="60"/>
                      <a:pt x="0" y="68"/>
                      <a:pt x="1" y="73"/>
                    </a:cubicBezTo>
                    <a:cubicBezTo>
                      <a:pt x="2" y="78"/>
                      <a:pt x="4" y="84"/>
                      <a:pt x="7" y="88"/>
                    </a:cubicBezTo>
                    <a:cubicBezTo>
                      <a:pt x="10" y="92"/>
                      <a:pt x="13" y="94"/>
                      <a:pt x="17" y="96"/>
                    </a:cubicBezTo>
                    <a:cubicBezTo>
                      <a:pt x="21" y="98"/>
                      <a:pt x="24" y="100"/>
                      <a:pt x="30" y="100"/>
                    </a:cubicBezTo>
                    <a:cubicBezTo>
                      <a:pt x="36" y="100"/>
                      <a:pt x="46" y="97"/>
                      <a:pt x="52" y="98"/>
                    </a:cubicBezTo>
                    <a:cubicBezTo>
                      <a:pt x="58" y="99"/>
                      <a:pt x="65" y="104"/>
                      <a:pt x="69" y="106"/>
                    </a:cubicBezTo>
                    <a:cubicBezTo>
                      <a:pt x="73" y="108"/>
                      <a:pt x="75" y="108"/>
                      <a:pt x="79" y="108"/>
                    </a:cubicBezTo>
                    <a:cubicBezTo>
                      <a:pt x="83" y="108"/>
                      <a:pt x="89" y="106"/>
                      <a:pt x="94" y="105"/>
                    </a:cubicBezTo>
                    <a:cubicBezTo>
                      <a:pt x="99" y="104"/>
                      <a:pt x="104" y="102"/>
                      <a:pt x="109" y="99"/>
                    </a:cubicBezTo>
                    <a:cubicBezTo>
                      <a:pt x="114" y="96"/>
                      <a:pt x="121" y="91"/>
                      <a:pt x="123" y="86"/>
                    </a:cubicBezTo>
                    <a:cubicBezTo>
                      <a:pt x="125" y="81"/>
                      <a:pt x="124" y="73"/>
                      <a:pt x="123" y="68"/>
                    </a:cubicBezTo>
                    <a:cubicBezTo>
                      <a:pt x="122" y="63"/>
                      <a:pt x="119" y="58"/>
                      <a:pt x="116" y="53"/>
                    </a:cubicBezTo>
                    <a:cubicBezTo>
                      <a:pt x="113" y="48"/>
                      <a:pt x="109" y="43"/>
                      <a:pt x="106" y="40"/>
                    </a:cubicBezTo>
                    <a:cubicBezTo>
                      <a:pt x="103" y="37"/>
                      <a:pt x="98" y="35"/>
                      <a:pt x="98" y="33"/>
                    </a:cubicBezTo>
                    <a:cubicBezTo>
                      <a:pt x="98" y="31"/>
                      <a:pt x="105" y="28"/>
                      <a:pt x="108" y="27"/>
                    </a:cubicBezTo>
                    <a:cubicBezTo>
                      <a:pt x="111" y="26"/>
                      <a:pt x="112" y="27"/>
                      <a:pt x="114" y="26"/>
                    </a:cubicBezTo>
                    <a:cubicBezTo>
                      <a:pt x="116" y="25"/>
                      <a:pt x="120" y="21"/>
                      <a:pt x="118" y="20"/>
                    </a:cubicBezTo>
                    <a:cubicBezTo>
                      <a:pt x="116" y="19"/>
                      <a:pt x="104" y="20"/>
                      <a:pt x="100" y="22"/>
                    </a:cubicBezTo>
                    <a:cubicBezTo>
                      <a:pt x="96" y="24"/>
                      <a:pt x="95" y="31"/>
                      <a:pt x="94" y="31"/>
                    </a:cubicBezTo>
                    <a:cubicBezTo>
                      <a:pt x="93" y="31"/>
                      <a:pt x="95" y="25"/>
                      <a:pt x="94" y="23"/>
                    </a:cubicBezTo>
                    <a:cubicBezTo>
                      <a:pt x="93" y="21"/>
                      <a:pt x="92" y="19"/>
                      <a:pt x="90" y="16"/>
                    </a:cubicBezTo>
                    <a:cubicBezTo>
                      <a:pt x="88" y="13"/>
                      <a:pt x="83" y="5"/>
                      <a:pt x="80" y="5"/>
                    </a:cubicBezTo>
                    <a:cubicBezTo>
                      <a:pt x="77" y="5"/>
                      <a:pt x="72" y="14"/>
                      <a:pt x="73" y="18"/>
                    </a:cubicBezTo>
                    <a:cubicBezTo>
                      <a:pt x="74" y="22"/>
                      <a:pt x="88" y="27"/>
                      <a:pt x="87" y="30"/>
                    </a:cubicBezTo>
                    <a:cubicBezTo>
                      <a:pt x="86" y="33"/>
                      <a:pt x="74" y="38"/>
                      <a:pt x="68" y="37"/>
                    </a:cubicBezTo>
                    <a:cubicBezTo>
                      <a:pt x="62" y="36"/>
                      <a:pt x="49" y="28"/>
                      <a:pt x="48" y="23"/>
                    </a:cubicBezTo>
                    <a:cubicBezTo>
                      <a:pt x="47" y="18"/>
                      <a:pt x="59" y="8"/>
                      <a:pt x="59" y="6"/>
                    </a:cubicBezTo>
                    <a:cubicBezTo>
                      <a:pt x="59" y="4"/>
                      <a:pt x="52" y="11"/>
                      <a:pt x="49" y="11"/>
                    </a:cubicBezTo>
                    <a:cubicBezTo>
                      <a:pt x="46" y="11"/>
                      <a:pt x="43" y="4"/>
                      <a:pt x="42" y="6"/>
                    </a:cubicBezTo>
                    <a:cubicBezTo>
                      <a:pt x="41" y="8"/>
                      <a:pt x="43" y="20"/>
                      <a:pt x="42" y="22"/>
                    </a:cubicBezTo>
                    <a:cubicBezTo>
                      <a:pt x="41" y="24"/>
                      <a:pt x="38" y="23"/>
                      <a:pt x="34" y="20"/>
                    </a:cubicBezTo>
                    <a:cubicBezTo>
                      <a:pt x="30" y="17"/>
                      <a:pt x="23" y="4"/>
                      <a:pt x="20" y="2"/>
                    </a:cubicBezTo>
                    <a:cubicBezTo>
                      <a:pt x="17" y="0"/>
                      <a:pt x="20" y="8"/>
                      <a:pt x="18" y="9"/>
                    </a:cubicBezTo>
                    <a:cubicBezTo>
                      <a:pt x="16" y="10"/>
                      <a:pt x="7" y="8"/>
                      <a:pt x="8" y="10"/>
                    </a:cubicBezTo>
                    <a:cubicBezTo>
                      <a:pt x="9" y="12"/>
                      <a:pt x="23" y="16"/>
                      <a:pt x="24" y="20"/>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Freeform 128"/>
              <xdr:cNvSpPr>
                <a:spLocks/>
              </xdr:cNvSpPr>
            </xdr:nvSpPr>
            <xdr:spPr>
              <a:xfrm>
                <a:off x="1053" y="990"/>
                <a:ext cx="25" cy="63"/>
              </a:xfrm>
              <a:custGeom>
                <a:pathLst>
                  <a:path h="63" w="25">
                    <a:moveTo>
                      <a:pt x="25" y="0"/>
                    </a:moveTo>
                    <a:cubicBezTo>
                      <a:pt x="19" y="3"/>
                      <a:pt x="13" y="6"/>
                      <a:pt x="10" y="10"/>
                    </a:cubicBezTo>
                    <a:cubicBezTo>
                      <a:pt x="7" y="14"/>
                      <a:pt x="5" y="18"/>
                      <a:pt x="4" y="22"/>
                    </a:cubicBezTo>
                    <a:cubicBezTo>
                      <a:pt x="3" y="26"/>
                      <a:pt x="2" y="32"/>
                      <a:pt x="1" y="37"/>
                    </a:cubicBezTo>
                    <a:cubicBezTo>
                      <a:pt x="0" y="42"/>
                      <a:pt x="0" y="46"/>
                      <a:pt x="1" y="50"/>
                    </a:cubicBezTo>
                    <a:cubicBezTo>
                      <a:pt x="2" y="54"/>
                      <a:pt x="5" y="58"/>
                      <a:pt x="8" y="6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129"/>
            <xdr:cNvGrpSpPr>
              <a:grpSpLocks/>
            </xdr:cNvGrpSpPr>
          </xdr:nvGrpSpPr>
          <xdr:grpSpPr>
            <a:xfrm>
              <a:off x="1031" y="945"/>
              <a:ext cx="61" cy="52"/>
              <a:chOff x="1006" y="953"/>
              <a:chExt cx="125" cy="108"/>
            </a:xfrm>
            <a:solidFill>
              <a:srgbClr val="FFFFFF"/>
            </a:solidFill>
          </xdr:grpSpPr>
          <xdr:sp>
            <xdr:nvSpPr>
              <xdr:cNvPr id="33" name="Freeform 130"/>
              <xdr:cNvSpPr>
                <a:spLocks/>
              </xdr:cNvSpPr>
            </xdr:nvSpPr>
            <xdr:spPr>
              <a:xfrm>
                <a:off x="1006" y="953"/>
                <a:ext cx="125" cy="108"/>
              </a:xfrm>
              <a:custGeom>
                <a:pathLst>
                  <a:path h="108" w="125">
                    <a:moveTo>
                      <a:pt x="24" y="20"/>
                    </a:moveTo>
                    <a:cubicBezTo>
                      <a:pt x="25" y="24"/>
                      <a:pt x="16" y="28"/>
                      <a:pt x="13" y="32"/>
                    </a:cubicBezTo>
                    <a:cubicBezTo>
                      <a:pt x="10" y="36"/>
                      <a:pt x="8" y="38"/>
                      <a:pt x="6" y="42"/>
                    </a:cubicBezTo>
                    <a:cubicBezTo>
                      <a:pt x="4" y="46"/>
                      <a:pt x="3" y="50"/>
                      <a:pt x="2" y="55"/>
                    </a:cubicBezTo>
                    <a:cubicBezTo>
                      <a:pt x="1" y="60"/>
                      <a:pt x="0" y="68"/>
                      <a:pt x="1" y="73"/>
                    </a:cubicBezTo>
                    <a:cubicBezTo>
                      <a:pt x="2" y="78"/>
                      <a:pt x="4" y="84"/>
                      <a:pt x="7" y="88"/>
                    </a:cubicBezTo>
                    <a:cubicBezTo>
                      <a:pt x="10" y="92"/>
                      <a:pt x="13" y="94"/>
                      <a:pt x="17" y="96"/>
                    </a:cubicBezTo>
                    <a:cubicBezTo>
                      <a:pt x="21" y="98"/>
                      <a:pt x="24" y="100"/>
                      <a:pt x="30" y="100"/>
                    </a:cubicBezTo>
                    <a:cubicBezTo>
                      <a:pt x="36" y="100"/>
                      <a:pt x="46" y="97"/>
                      <a:pt x="52" y="98"/>
                    </a:cubicBezTo>
                    <a:cubicBezTo>
                      <a:pt x="58" y="99"/>
                      <a:pt x="65" y="104"/>
                      <a:pt x="69" y="106"/>
                    </a:cubicBezTo>
                    <a:cubicBezTo>
                      <a:pt x="73" y="108"/>
                      <a:pt x="75" y="108"/>
                      <a:pt x="79" y="108"/>
                    </a:cubicBezTo>
                    <a:cubicBezTo>
                      <a:pt x="83" y="108"/>
                      <a:pt x="89" y="106"/>
                      <a:pt x="94" y="105"/>
                    </a:cubicBezTo>
                    <a:cubicBezTo>
                      <a:pt x="99" y="104"/>
                      <a:pt x="104" y="102"/>
                      <a:pt x="109" y="99"/>
                    </a:cubicBezTo>
                    <a:cubicBezTo>
                      <a:pt x="114" y="96"/>
                      <a:pt x="121" y="91"/>
                      <a:pt x="123" y="86"/>
                    </a:cubicBezTo>
                    <a:cubicBezTo>
                      <a:pt x="125" y="81"/>
                      <a:pt x="124" y="73"/>
                      <a:pt x="123" y="68"/>
                    </a:cubicBezTo>
                    <a:cubicBezTo>
                      <a:pt x="122" y="63"/>
                      <a:pt x="119" y="58"/>
                      <a:pt x="116" y="53"/>
                    </a:cubicBezTo>
                    <a:cubicBezTo>
                      <a:pt x="113" y="48"/>
                      <a:pt x="109" y="43"/>
                      <a:pt x="106" y="40"/>
                    </a:cubicBezTo>
                    <a:cubicBezTo>
                      <a:pt x="103" y="37"/>
                      <a:pt x="98" y="35"/>
                      <a:pt x="98" y="33"/>
                    </a:cubicBezTo>
                    <a:cubicBezTo>
                      <a:pt x="98" y="31"/>
                      <a:pt x="105" y="28"/>
                      <a:pt x="108" y="27"/>
                    </a:cubicBezTo>
                    <a:cubicBezTo>
                      <a:pt x="111" y="26"/>
                      <a:pt x="112" y="27"/>
                      <a:pt x="114" y="26"/>
                    </a:cubicBezTo>
                    <a:cubicBezTo>
                      <a:pt x="116" y="25"/>
                      <a:pt x="120" y="21"/>
                      <a:pt x="118" y="20"/>
                    </a:cubicBezTo>
                    <a:cubicBezTo>
                      <a:pt x="116" y="19"/>
                      <a:pt x="104" y="20"/>
                      <a:pt x="100" y="22"/>
                    </a:cubicBezTo>
                    <a:cubicBezTo>
                      <a:pt x="96" y="24"/>
                      <a:pt x="95" y="31"/>
                      <a:pt x="94" y="31"/>
                    </a:cubicBezTo>
                    <a:cubicBezTo>
                      <a:pt x="93" y="31"/>
                      <a:pt x="95" y="25"/>
                      <a:pt x="94" y="23"/>
                    </a:cubicBezTo>
                    <a:cubicBezTo>
                      <a:pt x="93" y="21"/>
                      <a:pt x="92" y="19"/>
                      <a:pt x="90" y="16"/>
                    </a:cubicBezTo>
                    <a:cubicBezTo>
                      <a:pt x="88" y="13"/>
                      <a:pt x="83" y="5"/>
                      <a:pt x="80" y="5"/>
                    </a:cubicBezTo>
                    <a:cubicBezTo>
                      <a:pt x="77" y="5"/>
                      <a:pt x="72" y="14"/>
                      <a:pt x="73" y="18"/>
                    </a:cubicBezTo>
                    <a:cubicBezTo>
                      <a:pt x="74" y="22"/>
                      <a:pt x="88" y="27"/>
                      <a:pt x="87" y="30"/>
                    </a:cubicBezTo>
                    <a:cubicBezTo>
                      <a:pt x="86" y="33"/>
                      <a:pt x="74" y="38"/>
                      <a:pt x="68" y="37"/>
                    </a:cubicBezTo>
                    <a:cubicBezTo>
                      <a:pt x="62" y="36"/>
                      <a:pt x="49" y="28"/>
                      <a:pt x="48" y="23"/>
                    </a:cubicBezTo>
                    <a:cubicBezTo>
                      <a:pt x="47" y="18"/>
                      <a:pt x="59" y="8"/>
                      <a:pt x="59" y="6"/>
                    </a:cubicBezTo>
                    <a:cubicBezTo>
                      <a:pt x="59" y="4"/>
                      <a:pt x="52" y="11"/>
                      <a:pt x="49" y="11"/>
                    </a:cubicBezTo>
                    <a:cubicBezTo>
                      <a:pt x="46" y="11"/>
                      <a:pt x="43" y="4"/>
                      <a:pt x="42" y="6"/>
                    </a:cubicBezTo>
                    <a:cubicBezTo>
                      <a:pt x="41" y="8"/>
                      <a:pt x="43" y="20"/>
                      <a:pt x="42" y="22"/>
                    </a:cubicBezTo>
                    <a:cubicBezTo>
                      <a:pt x="41" y="24"/>
                      <a:pt x="38" y="23"/>
                      <a:pt x="34" y="20"/>
                    </a:cubicBezTo>
                    <a:cubicBezTo>
                      <a:pt x="30" y="17"/>
                      <a:pt x="23" y="4"/>
                      <a:pt x="20" y="2"/>
                    </a:cubicBezTo>
                    <a:cubicBezTo>
                      <a:pt x="17" y="0"/>
                      <a:pt x="20" y="8"/>
                      <a:pt x="18" y="9"/>
                    </a:cubicBezTo>
                    <a:cubicBezTo>
                      <a:pt x="16" y="10"/>
                      <a:pt x="7" y="8"/>
                      <a:pt x="8" y="10"/>
                    </a:cubicBezTo>
                    <a:cubicBezTo>
                      <a:pt x="9" y="12"/>
                      <a:pt x="23" y="16"/>
                      <a:pt x="24" y="20"/>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Freeform 131"/>
              <xdr:cNvSpPr>
                <a:spLocks/>
              </xdr:cNvSpPr>
            </xdr:nvSpPr>
            <xdr:spPr>
              <a:xfrm>
                <a:off x="1053" y="990"/>
                <a:ext cx="25" cy="63"/>
              </a:xfrm>
              <a:custGeom>
                <a:pathLst>
                  <a:path h="63" w="25">
                    <a:moveTo>
                      <a:pt x="25" y="0"/>
                    </a:moveTo>
                    <a:cubicBezTo>
                      <a:pt x="19" y="3"/>
                      <a:pt x="13" y="6"/>
                      <a:pt x="10" y="10"/>
                    </a:cubicBezTo>
                    <a:cubicBezTo>
                      <a:pt x="7" y="14"/>
                      <a:pt x="5" y="18"/>
                      <a:pt x="4" y="22"/>
                    </a:cubicBezTo>
                    <a:cubicBezTo>
                      <a:pt x="3" y="26"/>
                      <a:pt x="2" y="32"/>
                      <a:pt x="1" y="37"/>
                    </a:cubicBezTo>
                    <a:cubicBezTo>
                      <a:pt x="0" y="42"/>
                      <a:pt x="0" y="46"/>
                      <a:pt x="1" y="50"/>
                    </a:cubicBezTo>
                    <a:cubicBezTo>
                      <a:pt x="2" y="54"/>
                      <a:pt x="5" y="58"/>
                      <a:pt x="8" y="63"/>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132"/>
            <xdr:cNvGrpSpPr>
              <a:grpSpLocks/>
            </xdr:cNvGrpSpPr>
          </xdr:nvGrpSpPr>
          <xdr:grpSpPr>
            <a:xfrm>
              <a:off x="1047" y="971"/>
              <a:ext cx="61" cy="52"/>
              <a:chOff x="1006" y="953"/>
              <a:chExt cx="125" cy="108"/>
            </a:xfrm>
            <a:solidFill>
              <a:srgbClr val="FFFFFF"/>
            </a:solidFill>
          </xdr:grpSpPr>
          <xdr:sp>
            <xdr:nvSpPr>
              <xdr:cNvPr id="36" name="Freeform 133"/>
              <xdr:cNvSpPr>
                <a:spLocks/>
              </xdr:cNvSpPr>
            </xdr:nvSpPr>
            <xdr:spPr>
              <a:xfrm>
                <a:off x="1006" y="953"/>
                <a:ext cx="125" cy="108"/>
              </a:xfrm>
              <a:custGeom>
                <a:pathLst>
                  <a:path h="108" w="125">
                    <a:moveTo>
                      <a:pt x="24" y="20"/>
                    </a:moveTo>
                    <a:cubicBezTo>
                      <a:pt x="25" y="24"/>
                      <a:pt x="16" y="28"/>
                      <a:pt x="13" y="32"/>
                    </a:cubicBezTo>
                    <a:cubicBezTo>
                      <a:pt x="10" y="36"/>
                      <a:pt x="8" y="38"/>
                      <a:pt x="6" y="42"/>
                    </a:cubicBezTo>
                    <a:cubicBezTo>
                      <a:pt x="4" y="46"/>
                      <a:pt x="3" y="50"/>
                      <a:pt x="2" y="55"/>
                    </a:cubicBezTo>
                    <a:cubicBezTo>
                      <a:pt x="1" y="60"/>
                      <a:pt x="0" y="68"/>
                      <a:pt x="1" y="73"/>
                    </a:cubicBezTo>
                    <a:cubicBezTo>
                      <a:pt x="2" y="78"/>
                      <a:pt x="4" y="84"/>
                      <a:pt x="7" y="88"/>
                    </a:cubicBezTo>
                    <a:cubicBezTo>
                      <a:pt x="10" y="92"/>
                      <a:pt x="13" y="94"/>
                      <a:pt x="17" y="96"/>
                    </a:cubicBezTo>
                    <a:cubicBezTo>
                      <a:pt x="21" y="98"/>
                      <a:pt x="24" y="100"/>
                      <a:pt x="30" y="100"/>
                    </a:cubicBezTo>
                    <a:cubicBezTo>
                      <a:pt x="36" y="100"/>
                      <a:pt x="46" y="97"/>
                      <a:pt x="52" y="98"/>
                    </a:cubicBezTo>
                    <a:cubicBezTo>
                      <a:pt x="58" y="99"/>
                      <a:pt x="65" y="104"/>
                      <a:pt x="69" y="106"/>
                    </a:cubicBezTo>
                    <a:cubicBezTo>
                      <a:pt x="73" y="108"/>
                      <a:pt x="75" y="108"/>
                      <a:pt x="79" y="108"/>
                    </a:cubicBezTo>
                    <a:cubicBezTo>
                      <a:pt x="83" y="108"/>
                      <a:pt x="89" y="106"/>
                      <a:pt x="94" y="105"/>
                    </a:cubicBezTo>
                    <a:cubicBezTo>
                      <a:pt x="99" y="104"/>
                      <a:pt x="104" y="102"/>
                      <a:pt x="109" y="99"/>
                    </a:cubicBezTo>
                    <a:cubicBezTo>
                      <a:pt x="114" y="96"/>
                      <a:pt x="121" y="91"/>
                      <a:pt x="123" y="86"/>
                    </a:cubicBezTo>
                    <a:cubicBezTo>
                      <a:pt x="125" y="81"/>
                      <a:pt x="124" y="73"/>
                      <a:pt x="123" y="68"/>
                    </a:cubicBezTo>
                    <a:cubicBezTo>
                      <a:pt x="122" y="63"/>
                      <a:pt x="119" y="58"/>
                      <a:pt x="116" y="53"/>
                    </a:cubicBezTo>
                    <a:cubicBezTo>
                      <a:pt x="113" y="48"/>
                      <a:pt x="109" y="43"/>
                      <a:pt x="106" y="40"/>
                    </a:cubicBezTo>
                    <a:cubicBezTo>
                      <a:pt x="103" y="37"/>
                      <a:pt x="98" y="35"/>
                      <a:pt x="98" y="33"/>
                    </a:cubicBezTo>
                    <a:cubicBezTo>
                      <a:pt x="98" y="31"/>
                      <a:pt x="105" y="28"/>
                      <a:pt x="108" y="27"/>
                    </a:cubicBezTo>
                    <a:cubicBezTo>
                      <a:pt x="111" y="26"/>
                      <a:pt x="112" y="27"/>
                      <a:pt x="114" y="26"/>
                    </a:cubicBezTo>
                    <a:cubicBezTo>
                      <a:pt x="116" y="25"/>
                      <a:pt x="120" y="21"/>
                      <a:pt x="118" y="20"/>
                    </a:cubicBezTo>
                    <a:cubicBezTo>
                      <a:pt x="116" y="19"/>
                      <a:pt x="104" y="20"/>
                      <a:pt x="100" y="22"/>
                    </a:cubicBezTo>
                    <a:cubicBezTo>
                      <a:pt x="96" y="24"/>
                      <a:pt x="95" y="31"/>
                      <a:pt x="94" y="31"/>
                    </a:cubicBezTo>
                    <a:cubicBezTo>
                      <a:pt x="93" y="31"/>
                      <a:pt x="95" y="25"/>
                      <a:pt x="94" y="23"/>
                    </a:cubicBezTo>
                    <a:cubicBezTo>
                      <a:pt x="93" y="21"/>
                      <a:pt x="92" y="19"/>
                      <a:pt x="90" y="16"/>
                    </a:cubicBezTo>
                    <a:cubicBezTo>
                      <a:pt x="88" y="13"/>
                      <a:pt x="83" y="5"/>
                      <a:pt x="80" y="5"/>
                    </a:cubicBezTo>
                    <a:cubicBezTo>
                      <a:pt x="77" y="5"/>
                      <a:pt x="72" y="14"/>
                      <a:pt x="73" y="18"/>
                    </a:cubicBezTo>
                    <a:cubicBezTo>
                      <a:pt x="74" y="22"/>
                      <a:pt x="88" y="27"/>
                      <a:pt x="87" y="30"/>
                    </a:cubicBezTo>
                    <a:cubicBezTo>
                      <a:pt x="86" y="33"/>
                      <a:pt x="74" y="38"/>
                      <a:pt x="68" y="37"/>
                    </a:cubicBezTo>
                    <a:cubicBezTo>
                      <a:pt x="62" y="36"/>
                      <a:pt x="49" y="28"/>
                      <a:pt x="48" y="23"/>
                    </a:cubicBezTo>
                    <a:cubicBezTo>
                      <a:pt x="47" y="18"/>
                      <a:pt x="59" y="8"/>
                      <a:pt x="59" y="6"/>
                    </a:cubicBezTo>
                    <a:cubicBezTo>
                      <a:pt x="59" y="4"/>
                      <a:pt x="52" y="11"/>
                      <a:pt x="49" y="11"/>
                    </a:cubicBezTo>
                    <a:cubicBezTo>
                      <a:pt x="46" y="11"/>
                      <a:pt x="43" y="4"/>
                      <a:pt x="42" y="6"/>
                    </a:cubicBezTo>
                    <a:cubicBezTo>
                      <a:pt x="41" y="8"/>
                      <a:pt x="43" y="20"/>
                      <a:pt x="42" y="22"/>
                    </a:cubicBezTo>
                    <a:cubicBezTo>
                      <a:pt x="41" y="24"/>
                      <a:pt x="38" y="23"/>
                      <a:pt x="34" y="20"/>
                    </a:cubicBezTo>
                    <a:cubicBezTo>
                      <a:pt x="30" y="17"/>
                      <a:pt x="23" y="4"/>
                      <a:pt x="20" y="2"/>
                    </a:cubicBezTo>
                    <a:cubicBezTo>
                      <a:pt x="17" y="0"/>
                      <a:pt x="20" y="8"/>
                      <a:pt x="18" y="9"/>
                    </a:cubicBezTo>
                    <a:cubicBezTo>
                      <a:pt x="16" y="10"/>
                      <a:pt x="7" y="8"/>
                      <a:pt x="8" y="10"/>
                    </a:cubicBezTo>
                    <a:cubicBezTo>
                      <a:pt x="9" y="12"/>
                      <a:pt x="23" y="16"/>
                      <a:pt x="24" y="20"/>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Freeform 134"/>
              <xdr:cNvSpPr>
                <a:spLocks/>
              </xdr:cNvSpPr>
            </xdr:nvSpPr>
            <xdr:spPr>
              <a:xfrm>
                <a:off x="1053" y="990"/>
                <a:ext cx="25" cy="63"/>
              </a:xfrm>
              <a:custGeom>
                <a:pathLst>
                  <a:path h="63" w="25">
                    <a:moveTo>
                      <a:pt x="25" y="0"/>
                    </a:moveTo>
                    <a:cubicBezTo>
                      <a:pt x="19" y="3"/>
                      <a:pt x="13" y="6"/>
                      <a:pt x="10" y="10"/>
                    </a:cubicBezTo>
                    <a:cubicBezTo>
                      <a:pt x="7" y="14"/>
                      <a:pt x="5" y="18"/>
                      <a:pt x="4" y="22"/>
                    </a:cubicBezTo>
                    <a:cubicBezTo>
                      <a:pt x="3" y="26"/>
                      <a:pt x="2" y="32"/>
                      <a:pt x="1" y="37"/>
                    </a:cubicBezTo>
                    <a:cubicBezTo>
                      <a:pt x="0" y="42"/>
                      <a:pt x="0" y="46"/>
                      <a:pt x="1" y="50"/>
                    </a:cubicBezTo>
                    <a:cubicBezTo>
                      <a:pt x="2" y="54"/>
                      <a:pt x="5" y="58"/>
                      <a:pt x="8" y="63"/>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38" name="Rectangle 135"/>
          <xdr:cNvSpPr>
            <a:spLocks/>
          </xdr:cNvSpPr>
        </xdr:nvSpPr>
        <xdr:spPr>
          <a:xfrm>
            <a:off x="92" y="652"/>
            <a:ext cx="49" cy="27"/>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136"/>
          <xdr:cNvSpPr>
            <a:spLocks/>
          </xdr:cNvSpPr>
        </xdr:nvSpPr>
        <xdr:spPr>
          <a:xfrm>
            <a:off x="468" y="651"/>
            <a:ext cx="45" cy="1"/>
          </a:xfrm>
          <a:prstGeom prst="line">
            <a:avLst/>
          </a:prstGeom>
          <a:noFill/>
          <a:ln w="508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Freeform 137"/>
          <xdr:cNvSpPr>
            <a:spLocks/>
          </xdr:cNvSpPr>
        </xdr:nvSpPr>
        <xdr:spPr>
          <a:xfrm>
            <a:off x="466" y="651"/>
            <a:ext cx="49" cy="24"/>
          </a:xfrm>
          <a:custGeom>
            <a:pathLst>
              <a:path h="24" w="52">
                <a:moveTo>
                  <a:pt x="0" y="0"/>
                </a:moveTo>
                <a:lnTo>
                  <a:pt x="0" y="24"/>
                </a:lnTo>
                <a:lnTo>
                  <a:pt x="52" y="24"/>
                </a:lnTo>
                <a:lnTo>
                  <a:pt x="52"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1" name="Group 138"/>
          <xdr:cNvGrpSpPr>
            <a:grpSpLocks noChangeAspect="1"/>
          </xdr:cNvGrpSpPr>
        </xdr:nvGrpSpPr>
        <xdr:grpSpPr>
          <a:xfrm rot="245137">
            <a:off x="473" y="652"/>
            <a:ext cx="36" cy="22"/>
            <a:chOff x="994" y="945"/>
            <a:chExt cx="114" cy="78"/>
          </a:xfrm>
          <a:solidFill>
            <a:srgbClr val="FFFFFF"/>
          </a:solidFill>
        </xdr:grpSpPr>
        <xdr:grpSp>
          <xdr:nvGrpSpPr>
            <xdr:cNvPr id="42" name="Group 139"/>
            <xdr:cNvGrpSpPr>
              <a:grpSpLocks noChangeAspect="1"/>
            </xdr:cNvGrpSpPr>
          </xdr:nvGrpSpPr>
          <xdr:grpSpPr>
            <a:xfrm>
              <a:off x="994" y="966"/>
              <a:ext cx="61" cy="52"/>
              <a:chOff x="1006" y="953"/>
              <a:chExt cx="125" cy="108"/>
            </a:xfrm>
            <a:solidFill>
              <a:srgbClr val="FFFFFF"/>
            </a:solidFill>
          </xdr:grpSpPr>
          <xdr:sp>
            <xdr:nvSpPr>
              <xdr:cNvPr id="43" name="Freeform 140"/>
              <xdr:cNvSpPr>
                <a:spLocks noChangeAspect="1"/>
              </xdr:cNvSpPr>
            </xdr:nvSpPr>
            <xdr:spPr>
              <a:xfrm>
                <a:off x="1006" y="953"/>
                <a:ext cx="125" cy="108"/>
              </a:xfrm>
              <a:custGeom>
                <a:pathLst>
                  <a:path h="108" w="125">
                    <a:moveTo>
                      <a:pt x="24" y="20"/>
                    </a:moveTo>
                    <a:cubicBezTo>
                      <a:pt x="25" y="24"/>
                      <a:pt x="16" y="28"/>
                      <a:pt x="13" y="32"/>
                    </a:cubicBezTo>
                    <a:cubicBezTo>
                      <a:pt x="10" y="36"/>
                      <a:pt x="8" y="38"/>
                      <a:pt x="6" y="42"/>
                    </a:cubicBezTo>
                    <a:cubicBezTo>
                      <a:pt x="4" y="46"/>
                      <a:pt x="3" y="50"/>
                      <a:pt x="2" y="55"/>
                    </a:cubicBezTo>
                    <a:cubicBezTo>
                      <a:pt x="1" y="60"/>
                      <a:pt x="0" y="68"/>
                      <a:pt x="1" y="73"/>
                    </a:cubicBezTo>
                    <a:cubicBezTo>
                      <a:pt x="2" y="78"/>
                      <a:pt x="4" y="84"/>
                      <a:pt x="7" y="88"/>
                    </a:cubicBezTo>
                    <a:cubicBezTo>
                      <a:pt x="10" y="92"/>
                      <a:pt x="13" y="94"/>
                      <a:pt x="17" y="96"/>
                    </a:cubicBezTo>
                    <a:cubicBezTo>
                      <a:pt x="21" y="98"/>
                      <a:pt x="24" y="100"/>
                      <a:pt x="30" y="100"/>
                    </a:cubicBezTo>
                    <a:cubicBezTo>
                      <a:pt x="36" y="100"/>
                      <a:pt x="46" y="97"/>
                      <a:pt x="52" y="98"/>
                    </a:cubicBezTo>
                    <a:cubicBezTo>
                      <a:pt x="58" y="99"/>
                      <a:pt x="65" y="104"/>
                      <a:pt x="69" y="106"/>
                    </a:cubicBezTo>
                    <a:cubicBezTo>
                      <a:pt x="73" y="108"/>
                      <a:pt x="75" y="108"/>
                      <a:pt x="79" y="108"/>
                    </a:cubicBezTo>
                    <a:cubicBezTo>
                      <a:pt x="83" y="108"/>
                      <a:pt x="89" y="106"/>
                      <a:pt x="94" y="105"/>
                    </a:cubicBezTo>
                    <a:cubicBezTo>
                      <a:pt x="99" y="104"/>
                      <a:pt x="104" y="102"/>
                      <a:pt x="109" y="99"/>
                    </a:cubicBezTo>
                    <a:cubicBezTo>
                      <a:pt x="114" y="96"/>
                      <a:pt x="121" y="91"/>
                      <a:pt x="123" y="86"/>
                    </a:cubicBezTo>
                    <a:cubicBezTo>
                      <a:pt x="125" y="81"/>
                      <a:pt x="124" y="73"/>
                      <a:pt x="123" y="68"/>
                    </a:cubicBezTo>
                    <a:cubicBezTo>
                      <a:pt x="122" y="63"/>
                      <a:pt x="119" y="58"/>
                      <a:pt x="116" y="53"/>
                    </a:cubicBezTo>
                    <a:cubicBezTo>
                      <a:pt x="113" y="48"/>
                      <a:pt x="109" y="43"/>
                      <a:pt x="106" y="40"/>
                    </a:cubicBezTo>
                    <a:cubicBezTo>
                      <a:pt x="103" y="37"/>
                      <a:pt x="98" y="35"/>
                      <a:pt x="98" y="33"/>
                    </a:cubicBezTo>
                    <a:cubicBezTo>
                      <a:pt x="98" y="31"/>
                      <a:pt x="105" y="28"/>
                      <a:pt x="108" y="27"/>
                    </a:cubicBezTo>
                    <a:cubicBezTo>
                      <a:pt x="111" y="26"/>
                      <a:pt x="112" y="27"/>
                      <a:pt x="114" y="26"/>
                    </a:cubicBezTo>
                    <a:cubicBezTo>
                      <a:pt x="116" y="25"/>
                      <a:pt x="120" y="21"/>
                      <a:pt x="118" y="20"/>
                    </a:cubicBezTo>
                    <a:cubicBezTo>
                      <a:pt x="116" y="19"/>
                      <a:pt x="104" y="20"/>
                      <a:pt x="100" y="22"/>
                    </a:cubicBezTo>
                    <a:cubicBezTo>
                      <a:pt x="96" y="24"/>
                      <a:pt x="95" y="31"/>
                      <a:pt x="94" y="31"/>
                    </a:cubicBezTo>
                    <a:cubicBezTo>
                      <a:pt x="93" y="31"/>
                      <a:pt x="95" y="25"/>
                      <a:pt x="94" y="23"/>
                    </a:cubicBezTo>
                    <a:cubicBezTo>
                      <a:pt x="93" y="21"/>
                      <a:pt x="92" y="19"/>
                      <a:pt x="90" y="16"/>
                    </a:cubicBezTo>
                    <a:cubicBezTo>
                      <a:pt x="88" y="13"/>
                      <a:pt x="83" y="5"/>
                      <a:pt x="80" y="5"/>
                    </a:cubicBezTo>
                    <a:cubicBezTo>
                      <a:pt x="77" y="5"/>
                      <a:pt x="72" y="14"/>
                      <a:pt x="73" y="18"/>
                    </a:cubicBezTo>
                    <a:cubicBezTo>
                      <a:pt x="74" y="22"/>
                      <a:pt x="88" y="27"/>
                      <a:pt x="87" y="30"/>
                    </a:cubicBezTo>
                    <a:cubicBezTo>
                      <a:pt x="86" y="33"/>
                      <a:pt x="74" y="38"/>
                      <a:pt x="68" y="37"/>
                    </a:cubicBezTo>
                    <a:cubicBezTo>
                      <a:pt x="62" y="36"/>
                      <a:pt x="49" y="28"/>
                      <a:pt x="48" y="23"/>
                    </a:cubicBezTo>
                    <a:cubicBezTo>
                      <a:pt x="47" y="18"/>
                      <a:pt x="59" y="8"/>
                      <a:pt x="59" y="6"/>
                    </a:cubicBezTo>
                    <a:cubicBezTo>
                      <a:pt x="59" y="4"/>
                      <a:pt x="52" y="11"/>
                      <a:pt x="49" y="11"/>
                    </a:cubicBezTo>
                    <a:cubicBezTo>
                      <a:pt x="46" y="11"/>
                      <a:pt x="43" y="4"/>
                      <a:pt x="42" y="6"/>
                    </a:cubicBezTo>
                    <a:cubicBezTo>
                      <a:pt x="41" y="8"/>
                      <a:pt x="43" y="20"/>
                      <a:pt x="42" y="22"/>
                    </a:cubicBezTo>
                    <a:cubicBezTo>
                      <a:pt x="41" y="24"/>
                      <a:pt x="38" y="23"/>
                      <a:pt x="34" y="20"/>
                    </a:cubicBezTo>
                    <a:cubicBezTo>
                      <a:pt x="30" y="17"/>
                      <a:pt x="23" y="4"/>
                      <a:pt x="20" y="2"/>
                    </a:cubicBezTo>
                    <a:cubicBezTo>
                      <a:pt x="17" y="0"/>
                      <a:pt x="20" y="8"/>
                      <a:pt x="18" y="9"/>
                    </a:cubicBezTo>
                    <a:cubicBezTo>
                      <a:pt x="16" y="10"/>
                      <a:pt x="7" y="8"/>
                      <a:pt x="8" y="10"/>
                    </a:cubicBezTo>
                    <a:cubicBezTo>
                      <a:pt x="9" y="12"/>
                      <a:pt x="23" y="16"/>
                      <a:pt x="24" y="20"/>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Freeform 141"/>
              <xdr:cNvSpPr>
                <a:spLocks noChangeAspect="1"/>
              </xdr:cNvSpPr>
            </xdr:nvSpPr>
            <xdr:spPr>
              <a:xfrm>
                <a:off x="1053" y="990"/>
                <a:ext cx="25" cy="63"/>
              </a:xfrm>
              <a:custGeom>
                <a:pathLst>
                  <a:path h="63" w="25">
                    <a:moveTo>
                      <a:pt x="25" y="0"/>
                    </a:moveTo>
                    <a:cubicBezTo>
                      <a:pt x="19" y="3"/>
                      <a:pt x="13" y="6"/>
                      <a:pt x="10" y="10"/>
                    </a:cubicBezTo>
                    <a:cubicBezTo>
                      <a:pt x="7" y="14"/>
                      <a:pt x="5" y="18"/>
                      <a:pt x="4" y="22"/>
                    </a:cubicBezTo>
                    <a:cubicBezTo>
                      <a:pt x="3" y="26"/>
                      <a:pt x="2" y="32"/>
                      <a:pt x="1" y="37"/>
                    </a:cubicBezTo>
                    <a:cubicBezTo>
                      <a:pt x="0" y="42"/>
                      <a:pt x="0" y="46"/>
                      <a:pt x="1" y="50"/>
                    </a:cubicBezTo>
                    <a:cubicBezTo>
                      <a:pt x="2" y="54"/>
                      <a:pt x="5" y="58"/>
                      <a:pt x="8" y="6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5" name="Group 142"/>
            <xdr:cNvGrpSpPr>
              <a:grpSpLocks noChangeAspect="1"/>
            </xdr:cNvGrpSpPr>
          </xdr:nvGrpSpPr>
          <xdr:grpSpPr>
            <a:xfrm>
              <a:off x="1031" y="945"/>
              <a:ext cx="61" cy="52"/>
              <a:chOff x="1006" y="953"/>
              <a:chExt cx="125" cy="108"/>
            </a:xfrm>
            <a:solidFill>
              <a:srgbClr val="FFFFFF"/>
            </a:solidFill>
          </xdr:grpSpPr>
          <xdr:sp>
            <xdr:nvSpPr>
              <xdr:cNvPr id="46" name="Freeform 143"/>
              <xdr:cNvSpPr>
                <a:spLocks noChangeAspect="1"/>
              </xdr:cNvSpPr>
            </xdr:nvSpPr>
            <xdr:spPr>
              <a:xfrm>
                <a:off x="1006" y="953"/>
                <a:ext cx="125" cy="108"/>
              </a:xfrm>
              <a:custGeom>
                <a:pathLst>
                  <a:path h="108" w="125">
                    <a:moveTo>
                      <a:pt x="24" y="20"/>
                    </a:moveTo>
                    <a:cubicBezTo>
                      <a:pt x="25" y="24"/>
                      <a:pt x="16" y="28"/>
                      <a:pt x="13" y="32"/>
                    </a:cubicBezTo>
                    <a:cubicBezTo>
                      <a:pt x="10" y="36"/>
                      <a:pt x="8" y="38"/>
                      <a:pt x="6" y="42"/>
                    </a:cubicBezTo>
                    <a:cubicBezTo>
                      <a:pt x="4" y="46"/>
                      <a:pt x="3" y="50"/>
                      <a:pt x="2" y="55"/>
                    </a:cubicBezTo>
                    <a:cubicBezTo>
                      <a:pt x="1" y="60"/>
                      <a:pt x="0" y="68"/>
                      <a:pt x="1" y="73"/>
                    </a:cubicBezTo>
                    <a:cubicBezTo>
                      <a:pt x="2" y="78"/>
                      <a:pt x="4" y="84"/>
                      <a:pt x="7" y="88"/>
                    </a:cubicBezTo>
                    <a:cubicBezTo>
                      <a:pt x="10" y="92"/>
                      <a:pt x="13" y="94"/>
                      <a:pt x="17" y="96"/>
                    </a:cubicBezTo>
                    <a:cubicBezTo>
                      <a:pt x="21" y="98"/>
                      <a:pt x="24" y="100"/>
                      <a:pt x="30" y="100"/>
                    </a:cubicBezTo>
                    <a:cubicBezTo>
                      <a:pt x="36" y="100"/>
                      <a:pt x="46" y="97"/>
                      <a:pt x="52" y="98"/>
                    </a:cubicBezTo>
                    <a:cubicBezTo>
                      <a:pt x="58" y="99"/>
                      <a:pt x="65" y="104"/>
                      <a:pt x="69" y="106"/>
                    </a:cubicBezTo>
                    <a:cubicBezTo>
                      <a:pt x="73" y="108"/>
                      <a:pt x="75" y="108"/>
                      <a:pt x="79" y="108"/>
                    </a:cubicBezTo>
                    <a:cubicBezTo>
                      <a:pt x="83" y="108"/>
                      <a:pt x="89" y="106"/>
                      <a:pt x="94" y="105"/>
                    </a:cubicBezTo>
                    <a:cubicBezTo>
                      <a:pt x="99" y="104"/>
                      <a:pt x="104" y="102"/>
                      <a:pt x="109" y="99"/>
                    </a:cubicBezTo>
                    <a:cubicBezTo>
                      <a:pt x="114" y="96"/>
                      <a:pt x="121" y="91"/>
                      <a:pt x="123" y="86"/>
                    </a:cubicBezTo>
                    <a:cubicBezTo>
                      <a:pt x="125" y="81"/>
                      <a:pt x="124" y="73"/>
                      <a:pt x="123" y="68"/>
                    </a:cubicBezTo>
                    <a:cubicBezTo>
                      <a:pt x="122" y="63"/>
                      <a:pt x="119" y="58"/>
                      <a:pt x="116" y="53"/>
                    </a:cubicBezTo>
                    <a:cubicBezTo>
                      <a:pt x="113" y="48"/>
                      <a:pt x="109" y="43"/>
                      <a:pt x="106" y="40"/>
                    </a:cubicBezTo>
                    <a:cubicBezTo>
                      <a:pt x="103" y="37"/>
                      <a:pt x="98" y="35"/>
                      <a:pt x="98" y="33"/>
                    </a:cubicBezTo>
                    <a:cubicBezTo>
                      <a:pt x="98" y="31"/>
                      <a:pt x="105" y="28"/>
                      <a:pt x="108" y="27"/>
                    </a:cubicBezTo>
                    <a:cubicBezTo>
                      <a:pt x="111" y="26"/>
                      <a:pt x="112" y="27"/>
                      <a:pt x="114" y="26"/>
                    </a:cubicBezTo>
                    <a:cubicBezTo>
                      <a:pt x="116" y="25"/>
                      <a:pt x="120" y="21"/>
                      <a:pt x="118" y="20"/>
                    </a:cubicBezTo>
                    <a:cubicBezTo>
                      <a:pt x="116" y="19"/>
                      <a:pt x="104" y="20"/>
                      <a:pt x="100" y="22"/>
                    </a:cubicBezTo>
                    <a:cubicBezTo>
                      <a:pt x="96" y="24"/>
                      <a:pt x="95" y="31"/>
                      <a:pt x="94" y="31"/>
                    </a:cubicBezTo>
                    <a:cubicBezTo>
                      <a:pt x="93" y="31"/>
                      <a:pt x="95" y="25"/>
                      <a:pt x="94" y="23"/>
                    </a:cubicBezTo>
                    <a:cubicBezTo>
                      <a:pt x="93" y="21"/>
                      <a:pt x="92" y="19"/>
                      <a:pt x="90" y="16"/>
                    </a:cubicBezTo>
                    <a:cubicBezTo>
                      <a:pt x="88" y="13"/>
                      <a:pt x="83" y="5"/>
                      <a:pt x="80" y="5"/>
                    </a:cubicBezTo>
                    <a:cubicBezTo>
                      <a:pt x="77" y="5"/>
                      <a:pt x="72" y="14"/>
                      <a:pt x="73" y="18"/>
                    </a:cubicBezTo>
                    <a:cubicBezTo>
                      <a:pt x="74" y="22"/>
                      <a:pt x="88" y="27"/>
                      <a:pt x="87" y="30"/>
                    </a:cubicBezTo>
                    <a:cubicBezTo>
                      <a:pt x="86" y="33"/>
                      <a:pt x="74" y="38"/>
                      <a:pt x="68" y="37"/>
                    </a:cubicBezTo>
                    <a:cubicBezTo>
                      <a:pt x="62" y="36"/>
                      <a:pt x="49" y="28"/>
                      <a:pt x="48" y="23"/>
                    </a:cubicBezTo>
                    <a:cubicBezTo>
                      <a:pt x="47" y="18"/>
                      <a:pt x="59" y="8"/>
                      <a:pt x="59" y="6"/>
                    </a:cubicBezTo>
                    <a:cubicBezTo>
                      <a:pt x="59" y="4"/>
                      <a:pt x="52" y="11"/>
                      <a:pt x="49" y="11"/>
                    </a:cubicBezTo>
                    <a:cubicBezTo>
                      <a:pt x="46" y="11"/>
                      <a:pt x="43" y="4"/>
                      <a:pt x="42" y="6"/>
                    </a:cubicBezTo>
                    <a:cubicBezTo>
                      <a:pt x="41" y="8"/>
                      <a:pt x="43" y="20"/>
                      <a:pt x="42" y="22"/>
                    </a:cubicBezTo>
                    <a:cubicBezTo>
                      <a:pt x="41" y="24"/>
                      <a:pt x="38" y="23"/>
                      <a:pt x="34" y="20"/>
                    </a:cubicBezTo>
                    <a:cubicBezTo>
                      <a:pt x="30" y="17"/>
                      <a:pt x="23" y="4"/>
                      <a:pt x="20" y="2"/>
                    </a:cubicBezTo>
                    <a:cubicBezTo>
                      <a:pt x="17" y="0"/>
                      <a:pt x="20" y="8"/>
                      <a:pt x="18" y="9"/>
                    </a:cubicBezTo>
                    <a:cubicBezTo>
                      <a:pt x="16" y="10"/>
                      <a:pt x="7" y="8"/>
                      <a:pt x="8" y="10"/>
                    </a:cubicBezTo>
                    <a:cubicBezTo>
                      <a:pt x="9" y="12"/>
                      <a:pt x="23" y="16"/>
                      <a:pt x="24" y="20"/>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Freeform 144"/>
              <xdr:cNvSpPr>
                <a:spLocks noChangeAspect="1"/>
              </xdr:cNvSpPr>
            </xdr:nvSpPr>
            <xdr:spPr>
              <a:xfrm>
                <a:off x="1053" y="990"/>
                <a:ext cx="25" cy="63"/>
              </a:xfrm>
              <a:custGeom>
                <a:pathLst>
                  <a:path h="63" w="25">
                    <a:moveTo>
                      <a:pt x="25" y="0"/>
                    </a:moveTo>
                    <a:cubicBezTo>
                      <a:pt x="19" y="3"/>
                      <a:pt x="13" y="6"/>
                      <a:pt x="10" y="10"/>
                    </a:cubicBezTo>
                    <a:cubicBezTo>
                      <a:pt x="7" y="14"/>
                      <a:pt x="5" y="18"/>
                      <a:pt x="4" y="22"/>
                    </a:cubicBezTo>
                    <a:cubicBezTo>
                      <a:pt x="3" y="26"/>
                      <a:pt x="2" y="32"/>
                      <a:pt x="1" y="37"/>
                    </a:cubicBezTo>
                    <a:cubicBezTo>
                      <a:pt x="0" y="42"/>
                      <a:pt x="0" y="46"/>
                      <a:pt x="1" y="50"/>
                    </a:cubicBezTo>
                    <a:cubicBezTo>
                      <a:pt x="2" y="54"/>
                      <a:pt x="5" y="58"/>
                      <a:pt x="8" y="63"/>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8" name="Group 145"/>
            <xdr:cNvGrpSpPr>
              <a:grpSpLocks noChangeAspect="1"/>
            </xdr:cNvGrpSpPr>
          </xdr:nvGrpSpPr>
          <xdr:grpSpPr>
            <a:xfrm>
              <a:off x="1047" y="971"/>
              <a:ext cx="61" cy="52"/>
              <a:chOff x="1006" y="953"/>
              <a:chExt cx="125" cy="108"/>
            </a:xfrm>
            <a:solidFill>
              <a:srgbClr val="FFFFFF"/>
            </a:solidFill>
          </xdr:grpSpPr>
          <xdr:sp>
            <xdr:nvSpPr>
              <xdr:cNvPr id="49" name="Freeform 146"/>
              <xdr:cNvSpPr>
                <a:spLocks noChangeAspect="1"/>
              </xdr:cNvSpPr>
            </xdr:nvSpPr>
            <xdr:spPr>
              <a:xfrm>
                <a:off x="1006" y="953"/>
                <a:ext cx="125" cy="108"/>
              </a:xfrm>
              <a:custGeom>
                <a:pathLst>
                  <a:path h="108" w="125">
                    <a:moveTo>
                      <a:pt x="24" y="20"/>
                    </a:moveTo>
                    <a:cubicBezTo>
                      <a:pt x="25" y="24"/>
                      <a:pt x="16" y="28"/>
                      <a:pt x="13" y="32"/>
                    </a:cubicBezTo>
                    <a:cubicBezTo>
                      <a:pt x="10" y="36"/>
                      <a:pt x="8" y="38"/>
                      <a:pt x="6" y="42"/>
                    </a:cubicBezTo>
                    <a:cubicBezTo>
                      <a:pt x="4" y="46"/>
                      <a:pt x="3" y="50"/>
                      <a:pt x="2" y="55"/>
                    </a:cubicBezTo>
                    <a:cubicBezTo>
                      <a:pt x="1" y="60"/>
                      <a:pt x="0" y="68"/>
                      <a:pt x="1" y="73"/>
                    </a:cubicBezTo>
                    <a:cubicBezTo>
                      <a:pt x="2" y="78"/>
                      <a:pt x="4" y="84"/>
                      <a:pt x="7" y="88"/>
                    </a:cubicBezTo>
                    <a:cubicBezTo>
                      <a:pt x="10" y="92"/>
                      <a:pt x="13" y="94"/>
                      <a:pt x="17" y="96"/>
                    </a:cubicBezTo>
                    <a:cubicBezTo>
                      <a:pt x="21" y="98"/>
                      <a:pt x="24" y="100"/>
                      <a:pt x="30" y="100"/>
                    </a:cubicBezTo>
                    <a:cubicBezTo>
                      <a:pt x="36" y="100"/>
                      <a:pt x="46" y="97"/>
                      <a:pt x="52" y="98"/>
                    </a:cubicBezTo>
                    <a:cubicBezTo>
                      <a:pt x="58" y="99"/>
                      <a:pt x="65" y="104"/>
                      <a:pt x="69" y="106"/>
                    </a:cubicBezTo>
                    <a:cubicBezTo>
                      <a:pt x="73" y="108"/>
                      <a:pt x="75" y="108"/>
                      <a:pt x="79" y="108"/>
                    </a:cubicBezTo>
                    <a:cubicBezTo>
                      <a:pt x="83" y="108"/>
                      <a:pt x="89" y="106"/>
                      <a:pt x="94" y="105"/>
                    </a:cubicBezTo>
                    <a:cubicBezTo>
                      <a:pt x="99" y="104"/>
                      <a:pt x="104" y="102"/>
                      <a:pt x="109" y="99"/>
                    </a:cubicBezTo>
                    <a:cubicBezTo>
                      <a:pt x="114" y="96"/>
                      <a:pt x="121" y="91"/>
                      <a:pt x="123" y="86"/>
                    </a:cubicBezTo>
                    <a:cubicBezTo>
                      <a:pt x="125" y="81"/>
                      <a:pt x="124" y="73"/>
                      <a:pt x="123" y="68"/>
                    </a:cubicBezTo>
                    <a:cubicBezTo>
                      <a:pt x="122" y="63"/>
                      <a:pt x="119" y="58"/>
                      <a:pt x="116" y="53"/>
                    </a:cubicBezTo>
                    <a:cubicBezTo>
                      <a:pt x="113" y="48"/>
                      <a:pt x="109" y="43"/>
                      <a:pt x="106" y="40"/>
                    </a:cubicBezTo>
                    <a:cubicBezTo>
                      <a:pt x="103" y="37"/>
                      <a:pt x="98" y="35"/>
                      <a:pt x="98" y="33"/>
                    </a:cubicBezTo>
                    <a:cubicBezTo>
                      <a:pt x="98" y="31"/>
                      <a:pt x="105" y="28"/>
                      <a:pt x="108" y="27"/>
                    </a:cubicBezTo>
                    <a:cubicBezTo>
                      <a:pt x="111" y="26"/>
                      <a:pt x="112" y="27"/>
                      <a:pt x="114" y="26"/>
                    </a:cubicBezTo>
                    <a:cubicBezTo>
                      <a:pt x="116" y="25"/>
                      <a:pt x="120" y="21"/>
                      <a:pt x="118" y="20"/>
                    </a:cubicBezTo>
                    <a:cubicBezTo>
                      <a:pt x="116" y="19"/>
                      <a:pt x="104" y="20"/>
                      <a:pt x="100" y="22"/>
                    </a:cubicBezTo>
                    <a:cubicBezTo>
                      <a:pt x="96" y="24"/>
                      <a:pt x="95" y="31"/>
                      <a:pt x="94" y="31"/>
                    </a:cubicBezTo>
                    <a:cubicBezTo>
                      <a:pt x="93" y="31"/>
                      <a:pt x="95" y="25"/>
                      <a:pt x="94" y="23"/>
                    </a:cubicBezTo>
                    <a:cubicBezTo>
                      <a:pt x="93" y="21"/>
                      <a:pt x="92" y="19"/>
                      <a:pt x="90" y="16"/>
                    </a:cubicBezTo>
                    <a:cubicBezTo>
                      <a:pt x="88" y="13"/>
                      <a:pt x="83" y="5"/>
                      <a:pt x="80" y="5"/>
                    </a:cubicBezTo>
                    <a:cubicBezTo>
                      <a:pt x="77" y="5"/>
                      <a:pt x="72" y="14"/>
                      <a:pt x="73" y="18"/>
                    </a:cubicBezTo>
                    <a:cubicBezTo>
                      <a:pt x="74" y="22"/>
                      <a:pt x="88" y="27"/>
                      <a:pt x="87" y="30"/>
                    </a:cubicBezTo>
                    <a:cubicBezTo>
                      <a:pt x="86" y="33"/>
                      <a:pt x="74" y="38"/>
                      <a:pt x="68" y="37"/>
                    </a:cubicBezTo>
                    <a:cubicBezTo>
                      <a:pt x="62" y="36"/>
                      <a:pt x="49" y="28"/>
                      <a:pt x="48" y="23"/>
                    </a:cubicBezTo>
                    <a:cubicBezTo>
                      <a:pt x="47" y="18"/>
                      <a:pt x="59" y="8"/>
                      <a:pt x="59" y="6"/>
                    </a:cubicBezTo>
                    <a:cubicBezTo>
                      <a:pt x="59" y="4"/>
                      <a:pt x="52" y="11"/>
                      <a:pt x="49" y="11"/>
                    </a:cubicBezTo>
                    <a:cubicBezTo>
                      <a:pt x="46" y="11"/>
                      <a:pt x="43" y="4"/>
                      <a:pt x="42" y="6"/>
                    </a:cubicBezTo>
                    <a:cubicBezTo>
                      <a:pt x="41" y="8"/>
                      <a:pt x="43" y="20"/>
                      <a:pt x="42" y="22"/>
                    </a:cubicBezTo>
                    <a:cubicBezTo>
                      <a:pt x="41" y="24"/>
                      <a:pt x="38" y="23"/>
                      <a:pt x="34" y="20"/>
                    </a:cubicBezTo>
                    <a:cubicBezTo>
                      <a:pt x="30" y="17"/>
                      <a:pt x="23" y="4"/>
                      <a:pt x="20" y="2"/>
                    </a:cubicBezTo>
                    <a:cubicBezTo>
                      <a:pt x="17" y="0"/>
                      <a:pt x="20" y="8"/>
                      <a:pt x="18" y="9"/>
                    </a:cubicBezTo>
                    <a:cubicBezTo>
                      <a:pt x="16" y="10"/>
                      <a:pt x="7" y="8"/>
                      <a:pt x="8" y="10"/>
                    </a:cubicBezTo>
                    <a:cubicBezTo>
                      <a:pt x="9" y="12"/>
                      <a:pt x="23" y="16"/>
                      <a:pt x="24" y="20"/>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Freeform 147"/>
              <xdr:cNvSpPr>
                <a:spLocks noChangeAspect="1"/>
              </xdr:cNvSpPr>
            </xdr:nvSpPr>
            <xdr:spPr>
              <a:xfrm>
                <a:off x="1053" y="990"/>
                <a:ext cx="25" cy="63"/>
              </a:xfrm>
              <a:custGeom>
                <a:pathLst>
                  <a:path h="63" w="25">
                    <a:moveTo>
                      <a:pt x="25" y="0"/>
                    </a:moveTo>
                    <a:cubicBezTo>
                      <a:pt x="19" y="3"/>
                      <a:pt x="13" y="6"/>
                      <a:pt x="10" y="10"/>
                    </a:cubicBezTo>
                    <a:cubicBezTo>
                      <a:pt x="7" y="14"/>
                      <a:pt x="5" y="18"/>
                      <a:pt x="4" y="22"/>
                    </a:cubicBezTo>
                    <a:cubicBezTo>
                      <a:pt x="3" y="26"/>
                      <a:pt x="2" y="32"/>
                      <a:pt x="1" y="37"/>
                    </a:cubicBezTo>
                    <a:cubicBezTo>
                      <a:pt x="0" y="42"/>
                      <a:pt x="0" y="46"/>
                      <a:pt x="1" y="50"/>
                    </a:cubicBezTo>
                    <a:cubicBezTo>
                      <a:pt x="2" y="54"/>
                      <a:pt x="5" y="58"/>
                      <a:pt x="8" y="63"/>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pic>
        <xdr:nvPicPr>
          <xdr:cNvPr id="51" name="Picture 148" descr="清掃車上から見て左向き"/>
          <xdr:cNvPicPr preferRelativeResize="1">
            <a:picLocks noChangeAspect="1"/>
          </xdr:cNvPicPr>
        </xdr:nvPicPr>
        <xdr:blipFill>
          <a:blip r:embed="rId2"/>
          <a:stretch>
            <a:fillRect/>
          </a:stretch>
        </xdr:blipFill>
        <xdr:spPr>
          <a:xfrm>
            <a:off x="404" y="606"/>
            <a:ext cx="62" cy="32"/>
          </a:xfrm>
          <a:prstGeom prst="rect">
            <a:avLst/>
          </a:prstGeom>
          <a:noFill/>
          <a:ln w="9525" cmpd="sng">
            <a:noFill/>
          </a:ln>
        </xdr:spPr>
      </xdr:pic>
      <xdr:sp>
        <xdr:nvSpPr>
          <xdr:cNvPr id="52" name="Line 149"/>
          <xdr:cNvSpPr>
            <a:spLocks/>
          </xdr:cNvSpPr>
        </xdr:nvSpPr>
        <xdr:spPr>
          <a:xfrm>
            <a:off x="20" y="648"/>
            <a:ext cx="127"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18</xdr:col>
      <xdr:colOff>47625</xdr:colOff>
      <xdr:row>34</xdr:row>
      <xdr:rowOff>38100</xdr:rowOff>
    </xdr:from>
    <xdr:to>
      <xdr:col>36</xdr:col>
      <xdr:colOff>9525</xdr:colOff>
      <xdr:row>53</xdr:row>
      <xdr:rowOff>76200</xdr:rowOff>
    </xdr:to>
    <xdr:pic>
      <xdr:nvPicPr>
        <xdr:cNvPr id="53" name="図 411"/>
        <xdr:cNvPicPr preferRelativeResize="1">
          <a:picLocks noChangeAspect="1"/>
        </xdr:cNvPicPr>
      </xdr:nvPicPr>
      <xdr:blipFill>
        <a:blip r:embed="rId3"/>
        <a:stretch>
          <a:fillRect/>
        </a:stretch>
      </xdr:blipFill>
      <xdr:spPr>
        <a:xfrm>
          <a:off x="3695700" y="5495925"/>
          <a:ext cx="3562350" cy="3476625"/>
        </a:xfrm>
        <a:prstGeom prst="rect">
          <a:avLst/>
        </a:prstGeom>
        <a:noFill/>
        <a:ln w="9525" cmpd="sng">
          <a:noFill/>
        </a:ln>
      </xdr:spPr>
    </xdr:pic>
    <xdr:clientData/>
  </xdr:twoCellAnchor>
  <xdr:twoCellAnchor editAs="oneCell">
    <xdr:from>
      <xdr:col>27</xdr:col>
      <xdr:colOff>76200</xdr:colOff>
      <xdr:row>37</xdr:row>
      <xdr:rowOff>123825</xdr:rowOff>
    </xdr:from>
    <xdr:to>
      <xdr:col>30</xdr:col>
      <xdr:colOff>66675</xdr:colOff>
      <xdr:row>39</xdr:row>
      <xdr:rowOff>142875</xdr:rowOff>
    </xdr:to>
    <xdr:pic>
      <xdr:nvPicPr>
        <xdr:cNvPr id="54" name="図 413"/>
        <xdr:cNvPicPr preferRelativeResize="1">
          <a:picLocks noChangeAspect="1"/>
        </xdr:cNvPicPr>
      </xdr:nvPicPr>
      <xdr:blipFill>
        <a:blip r:embed="rId4"/>
        <a:stretch>
          <a:fillRect/>
        </a:stretch>
      </xdr:blipFill>
      <xdr:spPr>
        <a:xfrm>
          <a:off x="5524500" y="6124575"/>
          <a:ext cx="590550" cy="381000"/>
        </a:xfrm>
        <a:prstGeom prst="rect">
          <a:avLst/>
        </a:prstGeom>
        <a:noFill/>
        <a:ln w="9525" cmpd="sng">
          <a:noFill/>
        </a:ln>
      </xdr:spPr>
    </xdr:pic>
    <xdr:clientData/>
  </xdr:twoCellAnchor>
  <xdr:twoCellAnchor editAs="oneCell">
    <xdr:from>
      <xdr:col>4</xdr:col>
      <xdr:colOff>38100</xdr:colOff>
      <xdr:row>37</xdr:row>
      <xdr:rowOff>28575</xdr:rowOff>
    </xdr:from>
    <xdr:to>
      <xdr:col>7</xdr:col>
      <xdr:colOff>161925</xdr:colOff>
      <xdr:row>39</xdr:row>
      <xdr:rowOff>133350</xdr:rowOff>
    </xdr:to>
    <xdr:pic>
      <xdr:nvPicPr>
        <xdr:cNvPr id="55" name="図 56"/>
        <xdr:cNvPicPr preferRelativeResize="1">
          <a:picLocks noChangeAspect="1"/>
        </xdr:cNvPicPr>
      </xdr:nvPicPr>
      <xdr:blipFill>
        <a:blip r:embed="rId5"/>
        <a:stretch>
          <a:fillRect/>
        </a:stretch>
      </xdr:blipFill>
      <xdr:spPr>
        <a:xfrm>
          <a:off x="838200" y="6029325"/>
          <a:ext cx="723900" cy="466725"/>
        </a:xfrm>
        <a:prstGeom prst="rect">
          <a:avLst/>
        </a:prstGeom>
        <a:noFill/>
        <a:ln w="9525" cmpd="sng">
          <a:noFill/>
        </a:ln>
      </xdr:spPr>
    </xdr:pic>
    <xdr:clientData/>
  </xdr:twoCellAnchor>
  <xdr:twoCellAnchor>
    <xdr:from>
      <xdr:col>4</xdr:col>
      <xdr:colOff>19050</xdr:colOff>
      <xdr:row>37</xdr:row>
      <xdr:rowOff>152400</xdr:rowOff>
    </xdr:from>
    <xdr:to>
      <xdr:col>4</xdr:col>
      <xdr:colOff>19050</xdr:colOff>
      <xdr:row>39</xdr:row>
      <xdr:rowOff>66675</xdr:rowOff>
    </xdr:to>
    <xdr:sp>
      <xdr:nvSpPr>
        <xdr:cNvPr id="56" name="直線コネクタ 2"/>
        <xdr:cNvSpPr>
          <a:spLocks/>
        </xdr:cNvSpPr>
      </xdr:nvSpPr>
      <xdr:spPr>
        <a:xfrm>
          <a:off x="819150" y="6153150"/>
          <a:ext cx="0" cy="2762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66675</xdr:rowOff>
    </xdr:from>
    <xdr:to>
      <xdr:col>7</xdr:col>
      <xdr:colOff>190500</xdr:colOff>
      <xdr:row>39</xdr:row>
      <xdr:rowOff>66675</xdr:rowOff>
    </xdr:to>
    <xdr:sp>
      <xdr:nvSpPr>
        <xdr:cNvPr id="57" name="直線コネクタ 5"/>
        <xdr:cNvSpPr>
          <a:spLocks/>
        </xdr:cNvSpPr>
      </xdr:nvSpPr>
      <xdr:spPr>
        <a:xfrm flipV="1">
          <a:off x="809625" y="6429375"/>
          <a:ext cx="7810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37</xdr:row>
      <xdr:rowOff>104775</xdr:rowOff>
    </xdr:from>
    <xdr:to>
      <xdr:col>7</xdr:col>
      <xdr:colOff>66675</xdr:colOff>
      <xdr:row>39</xdr:row>
      <xdr:rowOff>66675</xdr:rowOff>
    </xdr:to>
    <xdr:pic>
      <xdr:nvPicPr>
        <xdr:cNvPr id="58" name="図 413"/>
        <xdr:cNvPicPr preferRelativeResize="1">
          <a:picLocks noChangeAspect="1"/>
        </xdr:cNvPicPr>
      </xdr:nvPicPr>
      <xdr:blipFill>
        <a:blip r:embed="rId4"/>
        <a:stretch>
          <a:fillRect/>
        </a:stretch>
      </xdr:blipFill>
      <xdr:spPr>
        <a:xfrm>
          <a:off x="923925" y="6105525"/>
          <a:ext cx="542925" cy="323850"/>
        </a:xfrm>
        <a:prstGeom prst="rect">
          <a:avLst/>
        </a:prstGeom>
        <a:noFill/>
        <a:ln w="9525" cmpd="sng">
          <a:noFill/>
        </a:ln>
      </xdr:spPr>
    </xdr:pic>
    <xdr:clientData/>
  </xdr:twoCellAnchor>
  <xdr:twoCellAnchor editAs="oneCell">
    <xdr:from>
      <xdr:col>7</xdr:col>
      <xdr:colOff>133350</xdr:colOff>
      <xdr:row>37</xdr:row>
      <xdr:rowOff>57150</xdr:rowOff>
    </xdr:from>
    <xdr:to>
      <xdr:col>9</xdr:col>
      <xdr:colOff>66675</xdr:colOff>
      <xdr:row>39</xdr:row>
      <xdr:rowOff>47625</xdr:rowOff>
    </xdr:to>
    <xdr:pic>
      <xdr:nvPicPr>
        <xdr:cNvPr id="59" name="図 69"/>
        <xdr:cNvPicPr preferRelativeResize="1">
          <a:picLocks noChangeAspect="1"/>
        </xdr:cNvPicPr>
      </xdr:nvPicPr>
      <xdr:blipFill>
        <a:blip r:embed="rId6"/>
        <a:stretch>
          <a:fillRect/>
        </a:stretch>
      </xdr:blipFill>
      <xdr:spPr>
        <a:xfrm>
          <a:off x="1533525" y="6057900"/>
          <a:ext cx="333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31</xdr:row>
      <xdr:rowOff>9525</xdr:rowOff>
    </xdr:from>
    <xdr:to>
      <xdr:col>36</xdr:col>
      <xdr:colOff>19050</xdr:colOff>
      <xdr:row>51</xdr:row>
      <xdr:rowOff>9525</xdr:rowOff>
    </xdr:to>
    <xdr:grpSp>
      <xdr:nvGrpSpPr>
        <xdr:cNvPr id="1" name="Group 105"/>
        <xdr:cNvGrpSpPr>
          <a:grpSpLocks/>
        </xdr:cNvGrpSpPr>
      </xdr:nvGrpSpPr>
      <xdr:grpSpPr>
        <a:xfrm>
          <a:off x="228600" y="4914900"/>
          <a:ext cx="6953250" cy="3648075"/>
          <a:chOff x="32" y="559"/>
          <a:chExt cx="726" cy="366"/>
        </a:xfrm>
        <a:solidFill>
          <a:srgbClr val="FFFFFF"/>
        </a:solidFill>
      </xdr:grpSpPr>
      <xdr:sp>
        <xdr:nvSpPr>
          <xdr:cNvPr id="2" name="Line 13"/>
          <xdr:cNvSpPr>
            <a:spLocks/>
          </xdr:cNvSpPr>
        </xdr:nvSpPr>
        <xdr:spPr>
          <a:xfrm flipV="1">
            <a:off x="423" y="559"/>
            <a:ext cx="332"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15"/>
          <xdr:cNvSpPr>
            <a:spLocks/>
          </xdr:cNvSpPr>
        </xdr:nvSpPr>
        <xdr:spPr>
          <a:xfrm>
            <a:off x="648" y="698"/>
            <a:ext cx="87" cy="218"/>
          </a:xfrm>
          <a:prstGeom prst="flowChartAlternateProcess">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6"/>
          <xdr:cNvSpPr>
            <a:spLocks/>
          </xdr:cNvSpPr>
        </xdr:nvSpPr>
        <xdr:spPr>
          <a:xfrm>
            <a:off x="659" y="699"/>
            <a:ext cx="1" cy="2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7"/>
          <xdr:cNvSpPr>
            <a:spLocks/>
          </xdr:cNvSpPr>
        </xdr:nvSpPr>
        <xdr:spPr>
          <a:xfrm>
            <a:off x="649" y="749"/>
            <a:ext cx="8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9"/>
          <xdr:cNvSpPr>
            <a:spLocks/>
          </xdr:cNvSpPr>
        </xdr:nvSpPr>
        <xdr:spPr>
          <a:xfrm>
            <a:off x="650" y="807"/>
            <a:ext cx="8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0"/>
          <xdr:cNvSpPr>
            <a:spLocks/>
          </xdr:cNvSpPr>
        </xdr:nvSpPr>
        <xdr:spPr>
          <a:xfrm>
            <a:off x="650" y="862"/>
            <a:ext cx="8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23"/>
          <xdr:cNvSpPr>
            <a:spLocks/>
          </xdr:cNvSpPr>
        </xdr:nvSpPr>
        <xdr:spPr>
          <a:xfrm>
            <a:off x="443" y="813"/>
            <a:ext cx="168" cy="75"/>
          </a:xfrm>
          <a:prstGeom prst="round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24"/>
          <xdr:cNvSpPr>
            <a:spLocks/>
          </xdr:cNvSpPr>
        </xdr:nvSpPr>
        <xdr:spPr>
          <a:xfrm>
            <a:off x="442" y="821"/>
            <a:ext cx="169"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26"/>
          <xdr:cNvSpPr>
            <a:spLocks/>
          </xdr:cNvSpPr>
        </xdr:nvSpPr>
        <xdr:spPr>
          <a:xfrm>
            <a:off x="527" y="813"/>
            <a:ext cx="0" cy="7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Freeform 28"/>
          <xdr:cNvSpPr>
            <a:spLocks/>
          </xdr:cNvSpPr>
        </xdr:nvSpPr>
        <xdr:spPr>
          <a:xfrm>
            <a:off x="546" y="628"/>
            <a:ext cx="212" cy="296"/>
          </a:xfrm>
          <a:custGeom>
            <a:pathLst>
              <a:path h="296" w="212">
                <a:moveTo>
                  <a:pt x="0" y="20"/>
                </a:moveTo>
                <a:lnTo>
                  <a:pt x="0" y="2"/>
                </a:lnTo>
                <a:lnTo>
                  <a:pt x="42" y="2"/>
                </a:lnTo>
                <a:lnTo>
                  <a:pt x="42" y="37"/>
                </a:lnTo>
                <a:lnTo>
                  <a:pt x="103" y="36"/>
                </a:lnTo>
                <a:lnTo>
                  <a:pt x="104" y="1"/>
                </a:lnTo>
                <a:lnTo>
                  <a:pt x="212" y="0"/>
                </a:lnTo>
                <a:lnTo>
                  <a:pt x="212" y="296"/>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29"/>
          <xdr:cNvSpPr>
            <a:spLocks/>
          </xdr:cNvSpPr>
        </xdr:nvSpPr>
        <xdr:spPr>
          <a:xfrm>
            <a:off x="419" y="632"/>
            <a:ext cx="47" cy="15"/>
          </a:xfrm>
          <a:custGeom>
            <a:pathLst>
              <a:path h="15" w="47">
                <a:moveTo>
                  <a:pt x="0" y="0"/>
                </a:moveTo>
                <a:lnTo>
                  <a:pt x="47" y="0"/>
                </a:lnTo>
                <a:lnTo>
                  <a:pt x="47" y="15"/>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30"/>
          <xdr:cNvSpPr>
            <a:spLocks/>
          </xdr:cNvSpPr>
        </xdr:nvSpPr>
        <xdr:spPr>
          <a:xfrm>
            <a:off x="419" y="633"/>
            <a:ext cx="337" cy="290"/>
          </a:xfrm>
          <a:custGeom>
            <a:pathLst>
              <a:path h="290" w="337">
                <a:moveTo>
                  <a:pt x="1" y="0"/>
                </a:moveTo>
                <a:lnTo>
                  <a:pt x="0" y="290"/>
                </a:lnTo>
                <a:lnTo>
                  <a:pt x="337" y="29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14" name="Picture 31" descr="清掃車上から見て右向き"/>
          <xdr:cNvPicPr preferRelativeResize="1">
            <a:picLocks noChangeAspect="1"/>
          </xdr:cNvPicPr>
        </xdr:nvPicPr>
        <xdr:blipFill>
          <a:blip r:embed="rId1"/>
          <a:stretch>
            <a:fillRect/>
          </a:stretch>
        </xdr:blipFill>
        <xdr:spPr>
          <a:xfrm rot="10800000">
            <a:off x="546" y="580"/>
            <a:ext cx="61" cy="31"/>
          </a:xfrm>
          <a:prstGeom prst="rect">
            <a:avLst/>
          </a:prstGeom>
          <a:noFill/>
          <a:ln w="9525" cmpd="sng">
            <a:noFill/>
          </a:ln>
        </xdr:spPr>
      </xdr:pic>
      <xdr:grpSp>
        <xdr:nvGrpSpPr>
          <xdr:cNvPr id="15" name="Group 32"/>
          <xdr:cNvGrpSpPr>
            <a:grpSpLocks/>
          </xdr:cNvGrpSpPr>
        </xdr:nvGrpSpPr>
        <xdr:grpSpPr>
          <a:xfrm>
            <a:off x="598" y="637"/>
            <a:ext cx="40" cy="24"/>
            <a:chOff x="556" y="724"/>
            <a:chExt cx="40" cy="24"/>
          </a:xfrm>
          <a:solidFill>
            <a:srgbClr val="FFFFFF"/>
          </a:solidFill>
        </xdr:grpSpPr>
        <xdr:sp>
          <xdr:nvSpPr>
            <xdr:cNvPr id="16" name="Rectangle 33"/>
            <xdr:cNvSpPr>
              <a:spLocks/>
            </xdr:cNvSpPr>
          </xdr:nvSpPr>
          <xdr:spPr>
            <a:xfrm>
              <a:off x="556" y="724"/>
              <a:ext cx="40" cy="24"/>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AutoShape 34"/>
            <xdr:cNvSpPr>
              <a:spLocks/>
            </xdr:cNvSpPr>
          </xdr:nvSpPr>
          <xdr:spPr>
            <a:xfrm>
              <a:off x="570" y="724"/>
              <a:ext cx="14" cy="9"/>
            </a:xfrm>
            <a:prstGeom prst="flowChartDecisi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8" name="Line 35"/>
          <xdr:cNvSpPr>
            <a:spLocks/>
          </xdr:cNvSpPr>
        </xdr:nvSpPr>
        <xdr:spPr>
          <a:xfrm flipV="1">
            <a:off x="37" y="560"/>
            <a:ext cx="332"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AutoShape 37"/>
          <xdr:cNvSpPr>
            <a:spLocks/>
          </xdr:cNvSpPr>
        </xdr:nvSpPr>
        <xdr:spPr>
          <a:xfrm>
            <a:off x="264" y="670"/>
            <a:ext cx="87" cy="218"/>
          </a:xfrm>
          <a:prstGeom prst="flowChartAlternateProcess">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38"/>
          <xdr:cNvSpPr>
            <a:spLocks/>
          </xdr:cNvSpPr>
        </xdr:nvSpPr>
        <xdr:spPr>
          <a:xfrm>
            <a:off x="276" y="671"/>
            <a:ext cx="1" cy="2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40"/>
          <xdr:cNvSpPr>
            <a:spLocks/>
          </xdr:cNvSpPr>
        </xdr:nvSpPr>
        <xdr:spPr>
          <a:xfrm>
            <a:off x="265" y="726"/>
            <a:ext cx="8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42"/>
          <xdr:cNvSpPr>
            <a:spLocks/>
          </xdr:cNvSpPr>
        </xdr:nvSpPr>
        <xdr:spPr>
          <a:xfrm>
            <a:off x="266" y="781"/>
            <a:ext cx="8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45"/>
          <xdr:cNvSpPr>
            <a:spLocks/>
          </xdr:cNvSpPr>
        </xdr:nvSpPr>
        <xdr:spPr>
          <a:xfrm>
            <a:off x="52" y="814"/>
            <a:ext cx="168" cy="75"/>
          </a:xfrm>
          <a:prstGeom prst="roundRect">
            <a:avLst/>
          </a:prstGeom>
          <a:solidFill>
            <a:srgbClr val="CCCC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46"/>
          <xdr:cNvSpPr>
            <a:spLocks/>
          </xdr:cNvSpPr>
        </xdr:nvSpPr>
        <xdr:spPr>
          <a:xfrm>
            <a:off x="51" y="826"/>
            <a:ext cx="169"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48"/>
          <xdr:cNvSpPr>
            <a:spLocks/>
          </xdr:cNvSpPr>
        </xdr:nvSpPr>
        <xdr:spPr>
          <a:xfrm>
            <a:off x="136" y="817"/>
            <a:ext cx="0" cy="7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Freeform 50"/>
          <xdr:cNvSpPr>
            <a:spLocks/>
          </xdr:cNvSpPr>
        </xdr:nvSpPr>
        <xdr:spPr>
          <a:xfrm>
            <a:off x="156" y="632"/>
            <a:ext cx="220" cy="16"/>
          </a:xfrm>
          <a:custGeom>
            <a:pathLst>
              <a:path h="18" w="219">
                <a:moveTo>
                  <a:pt x="0" y="18"/>
                </a:moveTo>
                <a:lnTo>
                  <a:pt x="12" y="0"/>
                </a:lnTo>
                <a:lnTo>
                  <a:pt x="219"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51"/>
          <xdr:cNvSpPr>
            <a:spLocks/>
          </xdr:cNvSpPr>
        </xdr:nvSpPr>
        <xdr:spPr>
          <a:xfrm>
            <a:off x="34" y="632"/>
            <a:ext cx="58" cy="13"/>
          </a:xfrm>
          <a:custGeom>
            <a:pathLst>
              <a:path h="17" w="44">
                <a:moveTo>
                  <a:pt x="0" y="0"/>
                </a:moveTo>
                <a:lnTo>
                  <a:pt x="35" y="0"/>
                </a:lnTo>
                <a:lnTo>
                  <a:pt x="44" y="17"/>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52"/>
          <xdr:cNvSpPr>
            <a:spLocks/>
          </xdr:cNvSpPr>
        </xdr:nvSpPr>
        <xdr:spPr>
          <a:xfrm>
            <a:off x="34" y="631"/>
            <a:ext cx="344" cy="294"/>
          </a:xfrm>
          <a:custGeom>
            <a:pathLst>
              <a:path h="294" w="344">
                <a:moveTo>
                  <a:pt x="0" y="1"/>
                </a:moveTo>
                <a:lnTo>
                  <a:pt x="1" y="293"/>
                </a:lnTo>
                <a:lnTo>
                  <a:pt x="344" y="294"/>
                </a:lnTo>
                <a:lnTo>
                  <a:pt x="343"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29" name="Picture 54" descr="清掃車上から見て右向き"/>
          <xdr:cNvPicPr preferRelativeResize="1">
            <a:picLocks noChangeAspect="1"/>
          </xdr:cNvPicPr>
        </xdr:nvPicPr>
        <xdr:blipFill>
          <a:blip r:embed="rId2"/>
          <a:stretch>
            <a:fillRect/>
          </a:stretch>
        </xdr:blipFill>
        <xdr:spPr>
          <a:xfrm>
            <a:off x="32" y="581"/>
            <a:ext cx="61" cy="31"/>
          </a:xfrm>
          <a:prstGeom prst="rect">
            <a:avLst/>
          </a:prstGeom>
          <a:noFill/>
          <a:ln w="9525" cmpd="sng">
            <a:noFill/>
          </a:ln>
        </xdr:spPr>
      </xdr:pic>
      <xdr:grpSp>
        <xdr:nvGrpSpPr>
          <xdr:cNvPr id="30" name="Group 62"/>
          <xdr:cNvGrpSpPr>
            <a:grpSpLocks/>
          </xdr:cNvGrpSpPr>
        </xdr:nvGrpSpPr>
        <xdr:grpSpPr>
          <a:xfrm rot="10800000">
            <a:off x="41" y="641"/>
            <a:ext cx="40" cy="24"/>
            <a:chOff x="556" y="724"/>
            <a:chExt cx="40" cy="24"/>
          </a:xfrm>
          <a:solidFill>
            <a:srgbClr val="FFFFFF"/>
          </a:solidFill>
        </xdr:grpSpPr>
        <xdr:sp>
          <xdr:nvSpPr>
            <xdr:cNvPr id="31" name="Rectangle 63"/>
            <xdr:cNvSpPr>
              <a:spLocks/>
            </xdr:cNvSpPr>
          </xdr:nvSpPr>
          <xdr:spPr>
            <a:xfrm>
              <a:off x="556" y="724"/>
              <a:ext cx="40" cy="24"/>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AutoShape 64"/>
            <xdr:cNvSpPr>
              <a:spLocks/>
            </xdr:cNvSpPr>
          </xdr:nvSpPr>
          <xdr:spPr>
            <a:xfrm>
              <a:off x="570" y="724"/>
              <a:ext cx="14" cy="9"/>
            </a:xfrm>
            <a:prstGeom prst="flowChartDecisi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3" name="Line 65"/>
          <xdr:cNvSpPr>
            <a:spLocks/>
          </xdr:cNvSpPr>
        </xdr:nvSpPr>
        <xdr:spPr>
          <a:xfrm>
            <a:off x="266" y="836"/>
            <a:ext cx="8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81"/>
          <xdr:cNvSpPr>
            <a:spLocks/>
          </xdr:cNvSpPr>
        </xdr:nvSpPr>
        <xdr:spPr>
          <a:xfrm flipH="1">
            <a:off x="659" y="702"/>
            <a:ext cx="72"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82"/>
          <xdr:cNvSpPr>
            <a:spLocks/>
          </xdr:cNvSpPr>
        </xdr:nvSpPr>
        <xdr:spPr>
          <a:xfrm>
            <a:off x="660" y="699"/>
            <a:ext cx="73" cy="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83"/>
          <xdr:cNvSpPr>
            <a:spLocks/>
          </xdr:cNvSpPr>
        </xdr:nvSpPr>
        <xdr:spPr>
          <a:xfrm flipH="1">
            <a:off x="660" y="757"/>
            <a:ext cx="72"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84"/>
          <xdr:cNvSpPr>
            <a:spLocks/>
          </xdr:cNvSpPr>
        </xdr:nvSpPr>
        <xdr:spPr>
          <a:xfrm>
            <a:off x="660" y="752"/>
            <a:ext cx="74"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85"/>
          <xdr:cNvSpPr>
            <a:spLocks/>
          </xdr:cNvSpPr>
        </xdr:nvSpPr>
        <xdr:spPr>
          <a:xfrm flipH="1">
            <a:off x="661" y="809"/>
            <a:ext cx="71" cy="5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86"/>
          <xdr:cNvSpPr>
            <a:spLocks/>
          </xdr:cNvSpPr>
        </xdr:nvSpPr>
        <xdr:spPr>
          <a:xfrm>
            <a:off x="659" y="808"/>
            <a:ext cx="74" cy="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87"/>
          <xdr:cNvSpPr>
            <a:spLocks/>
          </xdr:cNvSpPr>
        </xdr:nvSpPr>
        <xdr:spPr>
          <a:xfrm flipH="1">
            <a:off x="659" y="864"/>
            <a:ext cx="74" cy="4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88"/>
          <xdr:cNvSpPr>
            <a:spLocks/>
          </xdr:cNvSpPr>
        </xdr:nvSpPr>
        <xdr:spPr>
          <a:xfrm>
            <a:off x="660" y="863"/>
            <a:ext cx="73" cy="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89"/>
          <xdr:cNvSpPr>
            <a:spLocks/>
          </xdr:cNvSpPr>
        </xdr:nvSpPr>
        <xdr:spPr>
          <a:xfrm flipH="1">
            <a:off x="449" y="820"/>
            <a:ext cx="78"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90"/>
          <xdr:cNvSpPr>
            <a:spLocks/>
          </xdr:cNvSpPr>
        </xdr:nvSpPr>
        <xdr:spPr>
          <a:xfrm>
            <a:off x="444" y="823"/>
            <a:ext cx="83"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91"/>
          <xdr:cNvSpPr>
            <a:spLocks/>
          </xdr:cNvSpPr>
        </xdr:nvSpPr>
        <xdr:spPr>
          <a:xfrm flipH="1">
            <a:off x="529" y="824"/>
            <a:ext cx="78"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92"/>
          <xdr:cNvSpPr>
            <a:spLocks/>
          </xdr:cNvSpPr>
        </xdr:nvSpPr>
        <xdr:spPr>
          <a:xfrm>
            <a:off x="527" y="820"/>
            <a:ext cx="77" cy="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93"/>
          <xdr:cNvSpPr>
            <a:spLocks/>
          </xdr:cNvSpPr>
        </xdr:nvSpPr>
        <xdr:spPr>
          <a:xfrm flipH="1">
            <a:off x="278" y="677"/>
            <a:ext cx="69" cy="4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94"/>
          <xdr:cNvSpPr>
            <a:spLocks/>
          </xdr:cNvSpPr>
        </xdr:nvSpPr>
        <xdr:spPr>
          <a:xfrm>
            <a:off x="276" y="674"/>
            <a:ext cx="73" cy="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95"/>
          <xdr:cNvSpPr>
            <a:spLocks/>
          </xdr:cNvSpPr>
        </xdr:nvSpPr>
        <xdr:spPr>
          <a:xfrm flipH="1">
            <a:off x="278" y="729"/>
            <a:ext cx="71" cy="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96"/>
          <xdr:cNvSpPr>
            <a:spLocks/>
          </xdr:cNvSpPr>
        </xdr:nvSpPr>
        <xdr:spPr>
          <a:xfrm>
            <a:off x="276" y="727"/>
            <a:ext cx="74"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97"/>
          <xdr:cNvSpPr>
            <a:spLocks/>
          </xdr:cNvSpPr>
        </xdr:nvSpPr>
        <xdr:spPr>
          <a:xfrm flipH="1">
            <a:off x="277" y="782"/>
            <a:ext cx="74" cy="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98"/>
          <xdr:cNvSpPr>
            <a:spLocks/>
          </xdr:cNvSpPr>
        </xdr:nvSpPr>
        <xdr:spPr>
          <a:xfrm>
            <a:off x="277" y="782"/>
            <a:ext cx="72" cy="5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99"/>
          <xdr:cNvSpPr>
            <a:spLocks/>
          </xdr:cNvSpPr>
        </xdr:nvSpPr>
        <xdr:spPr>
          <a:xfrm flipH="1">
            <a:off x="275" y="836"/>
            <a:ext cx="74"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100"/>
          <xdr:cNvSpPr>
            <a:spLocks/>
          </xdr:cNvSpPr>
        </xdr:nvSpPr>
        <xdr:spPr>
          <a:xfrm>
            <a:off x="277" y="838"/>
            <a:ext cx="71" cy="4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101"/>
          <xdr:cNvSpPr>
            <a:spLocks/>
          </xdr:cNvSpPr>
        </xdr:nvSpPr>
        <xdr:spPr>
          <a:xfrm flipH="1">
            <a:off x="56" y="827"/>
            <a:ext cx="81" cy="5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102"/>
          <xdr:cNvSpPr>
            <a:spLocks/>
          </xdr:cNvSpPr>
        </xdr:nvSpPr>
        <xdr:spPr>
          <a:xfrm>
            <a:off x="55" y="828"/>
            <a:ext cx="78" cy="5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103"/>
          <xdr:cNvSpPr>
            <a:spLocks/>
          </xdr:cNvSpPr>
        </xdr:nvSpPr>
        <xdr:spPr>
          <a:xfrm flipH="1">
            <a:off x="136" y="829"/>
            <a:ext cx="81" cy="5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104"/>
          <xdr:cNvSpPr>
            <a:spLocks/>
          </xdr:cNvSpPr>
        </xdr:nvSpPr>
        <xdr:spPr>
          <a:xfrm>
            <a:off x="137" y="827"/>
            <a:ext cx="79" cy="5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1</xdr:col>
      <xdr:colOff>133350</xdr:colOff>
      <xdr:row>31</xdr:row>
      <xdr:rowOff>9525</xdr:rowOff>
    </xdr:from>
    <xdr:to>
      <xdr:col>20</xdr:col>
      <xdr:colOff>57150</xdr:colOff>
      <xdr:row>51</xdr:row>
      <xdr:rowOff>47625</xdr:rowOff>
    </xdr:to>
    <xdr:pic>
      <xdr:nvPicPr>
        <xdr:cNvPr id="58" name="図 59"/>
        <xdr:cNvPicPr preferRelativeResize="1">
          <a:picLocks noChangeAspect="1"/>
        </xdr:cNvPicPr>
      </xdr:nvPicPr>
      <xdr:blipFill>
        <a:blip r:embed="rId3"/>
        <a:stretch>
          <a:fillRect/>
        </a:stretch>
      </xdr:blipFill>
      <xdr:spPr>
        <a:xfrm>
          <a:off x="257175" y="4914900"/>
          <a:ext cx="3714750" cy="3686175"/>
        </a:xfrm>
        <a:prstGeom prst="rect">
          <a:avLst/>
        </a:prstGeom>
        <a:noFill/>
        <a:ln w="9525" cmpd="sng">
          <a:noFill/>
        </a:ln>
      </xdr:spPr>
    </xdr:pic>
    <xdr:clientData/>
  </xdr:twoCellAnchor>
  <xdr:twoCellAnchor editAs="oneCell">
    <xdr:from>
      <xdr:col>1</xdr:col>
      <xdr:colOff>28575</xdr:colOff>
      <xdr:row>31</xdr:row>
      <xdr:rowOff>142875</xdr:rowOff>
    </xdr:from>
    <xdr:to>
      <xdr:col>1</xdr:col>
      <xdr:colOff>200025</xdr:colOff>
      <xdr:row>34</xdr:row>
      <xdr:rowOff>38100</xdr:rowOff>
    </xdr:to>
    <xdr:pic>
      <xdr:nvPicPr>
        <xdr:cNvPr id="59" name="図 63"/>
        <xdr:cNvPicPr preferRelativeResize="1">
          <a:picLocks noChangeAspect="1"/>
        </xdr:cNvPicPr>
      </xdr:nvPicPr>
      <xdr:blipFill>
        <a:blip r:embed="rId4"/>
        <a:stretch>
          <a:fillRect/>
        </a:stretch>
      </xdr:blipFill>
      <xdr:spPr>
        <a:xfrm>
          <a:off x="152400" y="5048250"/>
          <a:ext cx="171450" cy="438150"/>
        </a:xfrm>
        <a:prstGeom prst="rect">
          <a:avLst/>
        </a:prstGeom>
        <a:noFill/>
        <a:ln w="9525" cmpd="sng">
          <a:noFill/>
        </a:ln>
      </xdr:spPr>
    </xdr:pic>
    <xdr:clientData/>
  </xdr:twoCellAnchor>
  <xdr:twoCellAnchor editAs="oneCell">
    <xdr:from>
      <xdr:col>28</xdr:col>
      <xdr:colOff>0</xdr:colOff>
      <xdr:row>33</xdr:row>
      <xdr:rowOff>152400</xdr:rowOff>
    </xdr:from>
    <xdr:to>
      <xdr:col>30</xdr:col>
      <xdr:colOff>200025</xdr:colOff>
      <xdr:row>35</xdr:row>
      <xdr:rowOff>9525</xdr:rowOff>
    </xdr:to>
    <xdr:pic>
      <xdr:nvPicPr>
        <xdr:cNvPr id="60" name="図 61"/>
        <xdr:cNvPicPr preferRelativeResize="1">
          <a:picLocks noChangeAspect="1"/>
        </xdr:cNvPicPr>
      </xdr:nvPicPr>
      <xdr:blipFill>
        <a:blip r:embed="rId5"/>
        <a:stretch>
          <a:fillRect/>
        </a:stretch>
      </xdr:blipFill>
      <xdr:spPr>
        <a:xfrm>
          <a:off x="5514975" y="5419725"/>
          <a:ext cx="600075" cy="219075"/>
        </a:xfrm>
        <a:prstGeom prst="rect">
          <a:avLst/>
        </a:prstGeom>
        <a:noFill/>
        <a:ln w="9525" cmpd="sng">
          <a:noFill/>
        </a:ln>
      </xdr:spPr>
    </xdr:pic>
    <xdr:clientData/>
  </xdr:twoCellAnchor>
  <xdr:twoCellAnchor editAs="oneCell">
    <xdr:from>
      <xdr:col>6</xdr:col>
      <xdr:colOff>38100</xdr:colOff>
      <xdr:row>33</xdr:row>
      <xdr:rowOff>161925</xdr:rowOff>
    </xdr:from>
    <xdr:to>
      <xdr:col>9</xdr:col>
      <xdr:colOff>38100</xdr:colOff>
      <xdr:row>35</xdr:row>
      <xdr:rowOff>19050</xdr:rowOff>
    </xdr:to>
    <xdr:pic>
      <xdr:nvPicPr>
        <xdr:cNvPr id="61" name="図 62"/>
        <xdr:cNvPicPr preferRelativeResize="1">
          <a:picLocks noChangeAspect="1"/>
        </xdr:cNvPicPr>
      </xdr:nvPicPr>
      <xdr:blipFill>
        <a:blip r:embed="rId5"/>
        <a:stretch>
          <a:fillRect/>
        </a:stretch>
      </xdr:blipFill>
      <xdr:spPr>
        <a:xfrm>
          <a:off x="1162050" y="5429250"/>
          <a:ext cx="600075" cy="219075"/>
        </a:xfrm>
        <a:prstGeom prst="rect">
          <a:avLst/>
        </a:prstGeom>
        <a:noFill/>
        <a:ln w="9525" cmpd="sng">
          <a:noFill/>
        </a:ln>
      </xdr:spPr>
    </xdr:pic>
    <xdr:clientData/>
  </xdr:twoCellAnchor>
  <xdr:twoCellAnchor>
    <xdr:from>
      <xdr:col>4</xdr:col>
      <xdr:colOff>180975</xdr:colOff>
      <xdr:row>35</xdr:row>
      <xdr:rowOff>28575</xdr:rowOff>
    </xdr:from>
    <xdr:to>
      <xdr:col>6</xdr:col>
      <xdr:colOff>85725</xdr:colOff>
      <xdr:row>35</xdr:row>
      <xdr:rowOff>28575</xdr:rowOff>
    </xdr:to>
    <xdr:sp>
      <xdr:nvSpPr>
        <xdr:cNvPr id="62" name="直線コネクタ 2"/>
        <xdr:cNvSpPr>
          <a:spLocks/>
        </xdr:cNvSpPr>
      </xdr:nvSpPr>
      <xdr:spPr>
        <a:xfrm>
          <a:off x="904875" y="5657850"/>
          <a:ext cx="3048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35</xdr:row>
      <xdr:rowOff>19050</xdr:rowOff>
    </xdr:from>
    <xdr:to>
      <xdr:col>6</xdr:col>
      <xdr:colOff>28575</xdr:colOff>
      <xdr:row>37</xdr:row>
      <xdr:rowOff>38100</xdr:rowOff>
    </xdr:to>
    <xdr:sp>
      <xdr:nvSpPr>
        <xdr:cNvPr id="63" name="直線コネクタ 6"/>
        <xdr:cNvSpPr>
          <a:spLocks/>
        </xdr:cNvSpPr>
      </xdr:nvSpPr>
      <xdr:spPr>
        <a:xfrm>
          <a:off x="1152525" y="5648325"/>
          <a:ext cx="0" cy="3810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37</xdr:row>
      <xdr:rowOff>28575</xdr:rowOff>
    </xdr:from>
    <xdr:to>
      <xdr:col>9</xdr:col>
      <xdr:colOff>38100</xdr:colOff>
      <xdr:row>37</xdr:row>
      <xdr:rowOff>28575</xdr:rowOff>
    </xdr:to>
    <xdr:sp>
      <xdr:nvSpPr>
        <xdr:cNvPr id="64" name="直線コネクタ 9"/>
        <xdr:cNvSpPr>
          <a:spLocks/>
        </xdr:cNvSpPr>
      </xdr:nvSpPr>
      <xdr:spPr>
        <a:xfrm>
          <a:off x="1152525" y="6019800"/>
          <a:ext cx="6096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35</xdr:row>
      <xdr:rowOff>9525</xdr:rowOff>
    </xdr:from>
    <xdr:to>
      <xdr:col>20</xdr:col>
      <xdr:colOff>47625</xdr:colOff>
      <xdr:row>50</xdr:row>
      <xdr:rowOff>161925</xdr:rowOff>
    </xdr:to>
    <xdr:sp>
      <xdr:nvSpPr>
        <xdr:cNvPr id="65" name="直線コネクタ 12"/>
        <xdr:cNvSpPr>
          <a:spLocks/>
        </xdr:cNvSpPr>
      </xdr:nvSpPr>
      <xdr:spPr>
        <a:xfrm flipH="1">
          <a:off x="3952875" y="5638800"/>
          <a:ext cx="9525" cy="28860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19050</xdr:colOff>
      <xdr:row>35</xdr:row>
      <xdr:rowOff>19050</xdr:rowOff>
    </xdr:from>
    <xdr:to>
      <xdr:col>9</xdr:col>
      <xdr:colOff>76200</xdr:colOff>
      <xdr:row>37</xdr:row>
      <xdr:rowOff>47625</xdr:rowOff>
    </xdr:to>
    <xdr:pic>
      <xdr:nvPicPr>
        <xdr:cNvPr id="66" name="図 84"/>
        <xdr:cNvPicPr preferRelativeResize="1">
          <a:picLocks noChangeAspect="1"/>
        </xdr:cNvPicPr>
      </xdr:nvPicPr>
      <xdr:blipFill>
        <a:blip r:embed="rId6"/>
        <a:stretch>
          <a:fillRect/>
        </a:stretch>
      </xdr:blipFill>
      <xdr:spPr>
        <a:xfrm>
          <a:off x="942975" y="5648325"/>
          <a:ext cx="857250" cy="390525"/>
        </a:xfrm>
        <a:prstGeom prst="rect">
          <a:avLst/>
        </a:prstGeom>
        <a:noFill/>
        <a:ln w="9525" cmpd="sng">
          <a:noFill/>
        </a:ln>
      </xdr:spPr>
    </xdr:pic>
    <xdr:clientData/>
  </xdr:twoCellAnchor>
  <xdr:twoCellAnchor>
    <xdr:from>
      <xdr:col>5</xdr:col>
      <xdr:colOff>9525</xdr:colOff>
      <xdr:row>35</xdr:row>
      <xdr:rowOff>28575</xdr:rowOff>
    </xdr:from>
    <xdr:to>
      <xdr:col>6</xdr:col>
      <xdr:colOff>9525</xdr:colOff>
      <xdr:row>35</xdr:row>
      <xdr:rowOff>28575</xdr:rowOff>
    </xdr:to>
    <xdr:sp>
      <xdr:nvSpPr>
        <xdr:cNvPr id="67" name="直線コネクタ 18"/>
        <xdr:cNvSpPr>
          <a:spLocks/>
        </xdr:cNvSpPr>
      </xdr:nvSpPr>
      <xdr:spPr>
        <a:xfrm flipV="1">
          <a:off x="933450" y="5657850"/>
          <a:ext cx="2000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95250</xdr:colOff>
      <xdr:row>35</xdr:row>
      <xdr:rowOff>38100</xdr:rowOff>
    </xdr:from>
    <xdr:to>
      <xdr:col>8</xdr:col>
      <xdr:colOff>180975</xdr:colOff>
      <xdr:row>37</xdr:row>
      <xdr:rowOff>0</xdr:rowOff>
    </xdr:to>
    <xdr:pic>
      <xdr:nvPicPr>
        <xdr:cNvPr id="68" name="図 61"/>
        <xdr:cNvPicPr preferRelativeResize="1">
          <a:picLocks noChangeAspect="1"/>
        </xdr:cNvPicPr>
      </xdr:nvPicPr>
      <xdr:blipFill>
        <a:blip r:embed="rId7"/>
        <a:stretch>
          <a:fillRect/>
        </a:stretch>
      </xdr:blipFill>
      <xdr:spPr>
        <a:xfrm>
          <a:off x="1219200" y="5667375"/>
          <a:ext cx="485775" cy="323850"/>
        </a:xfrm>
        <a:prstGeom prst="rect">
          <a:avLst/>
        </a:prstGeom>
        <a:noFill/>
        <a:ln w="9525" cmpd="sng">
          <a:noFill/>
        </a:ln>
      </xdr:spPr>
    </xdr:pic>
    <xdr:clientData/>
  </xdr:twoCellAnchor>
  <xdr:twoCellAnchor>
    <xdr:from>
      <xdr:col>6</xdr:col>
      <xdr:colOff>9525</xdr:colOff>
      <xdr:row>35</xdr:row>
      <xdr:rowOff>19050</xdr:rowOff>
    </xdr:from>
    <xdr:to>
      <xdr:col>6</xdr:col>
      <xdr:colOff>19050</xdr:colOff>
      <xdr:row>37</xdr:row>
      <xdr:rowOff>28575</xdr:rowOff>
    </xdr:to>
    <xdr:sp>
      <xdr:nvSpPr>
        <xdr:cNvPr id="69" name="直線コネクタ 23"/>
        <xdr:cNvSpPr>
          <a:spLocks/>
        </xdr:cNvSpPr>
      </xdr:nvSpPr>
      <xdr:spPr>
        <a:xfrm>
          <a:off x="1133475" y="5648325"/>
          <a:ext cx="9525" cy="3714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37</xdr:row>
      <xdr:rowOff>19050</xdr:rowOff>
    </xdr:from>
    <xdr:to>
      <xdr:col>9</xdr:col>
      <xdr:colOff>38100</xdr:colOff>
      <xdr:row>37</xdr:row>
      <xdr:rowOff>28575</xdr:rowOff>
    </xdr:to>
    <xdr:sp>
      <xdr:nvSpPr>
        <xdr:cNvPr id="70" name="直線コネクタ 27"/>
        <xdr:cNvSpPr>
          <a:spLocks/>
        </xdr:cNvSpPr>
      </xdr:nvSpPr>
      <xdr:spPr>
        <a:xfrm>
          <a:off x="1133475" y="6010275"/>
          <a:ext cx="628650"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111</xdr:row>
      <xdr:rowOff>76200</xdr:rowOff>
    </xdr:from>
    <xdr:to>
      <xdr:col>35</xdr:col>
      <xdr:colOff>190500</xdr:colOff>
      <xdr:row>121</xdr:row>
      <xdr:rowOff>85725</xdr:rowOff>
    </xdr:to>
    <xdr:grpSp>
      <xdr:nvGrpSpPr>
        <xdr:cNvPr id="1" name="Group 1"/>
        <xdr:cNvGrpSpPr>
          <a:grpSpLocks/>
        </xdr:cNvGrpSpPr>
      </xdr:nvGrpSpPr>
      <xdr:grpSpPr>
        <a:xfrm>
          <a:off x="533400" y="20507325"/>
          <a:ext cx="6819900" cy="1724025"/>
          <a:chOff x="8" y="1399"/>
          <a:chExt cx="699" cy="181"/>
        </a:xfrm>
        <a:solidFill>
          <a:srgbClr val="FFFFFF"/>
        </a:solidFill>
      </xdr:grpSpPr>
      <xdr:pic>
        <xdr:nvPicPr>
          <xdr:cNvPr id="2" name="Picture 2"/>
          <xdr:cNvPicPr preferRelativeResize="1">
            <a:picLocks noChangeAspect="1"/>
          </xdr:cNvPicPr>
        </xdr:nvPicPr>
        <xdr:blipFill>
          <a:blip r:embed="rId1"/>
          <a:stretch>
            <a:fillRect/>
          </a:stretch>
        </xdr:blipFill>
        <xdr:spPr>
          <a:xfrm>
            <a:off x="9" y="1466"/>
            <a:ext cx="524" cy="46"/>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8" y="1530"/>
            <a:ext cx="450" cy="50"/>
          </a:xfrm>
          <a:prstGeom prst="rect">
            <a:avLst/>
          </a:prstGeom>
          <a:noFill/>
          <a:ln w="9525" cmpd="sng">
            <a:noFill/>
          </a:ln>
        </xdr:spPr>
      </xdr:pic>
      <xdr:pic>
        <xdr:nvPicPr>
          <xdr:cNvPr id="4" name="Picture 4"/>
          <xdr:cNvPicPr preferRelativeResize="1">
            <a:picLocks noChangeAspect="1"/>
          </xdr:cNvPicPr>
        </xdr:nvPicPr>
        <xdr:blipFill>
          <a:blip r:embed="rId3"/>
          <a:stretch>
            <a:fillRect/>
          </a:stretch>
        </xdr:blipFill>
        <xdr:spPr>
          <a:xfrm>
            <a:off x="8" y="1399"/>
            <a:ext cx="583" cy="53"/>
          </a:xfrm>
          <a:prstGeom prst="rect">
            <a:avLst/>
          </a:prstGeom>
          <a:noFill/>
          <a:ln w="9525" cmpd="sng">
            <a:noFill/>
          </a:ln>
        </xdr:spPr>
      </xdr:pic>
      <xdr:sp>
        <xdr:nvSpPr>
          <xdr:cNvPr id="5" name="Rectangle 5"/>
          <xdr:cNvSpPr>
            <a:spLocks/>
          </xdr:cNvSpPr>
        </xdr:nvSpPr>
        <xdr:spPr>
          <a:xfrm>
            <a:off x="209" y="1528"/>
            <a:ext cx="150" cy="18"/>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
          <xdr:cNvSpPr>
            <a:spLocks/>
          </xdr:cNvSpPr>
        </xdr:nvSpPr>
        <xdr:spPr>
          <a:xfrm>
            <a:off x="155" y="1556"/>
            <a:ext cx="219" cy="19"/>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7"/>
          <xdr:cNvSpPr>
            <a:spLocks/>
          </xdr:cNvSpPr>
        </xdr:nvSpPr>
        <xdr:spPr>
          <a:xfrm>
            <a:off x="224" y="1492"/>
            <a:ext cx="246" cy="19"/>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8"/>
          <xdr:cNvSpPr>
            <a:spLocks/>
          </xdr:cNvSpPr>
        </xdr:nvSpPr>
        <xdr:spPr>
          <a:xfrm>
            <a:off x="10" y="1464"/>
            <a:ext cx="281" cy="19"/>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9" name="Picture 9"/>
          <xdr:cNvPicPr preferRelativeResize="1">
            <a:picLocks noChangeAspect="1"/>
          </xdr:cNvPicPr>
        </xdr:nvPicPr>
        <xdr:blipFill>
          <a:blip r:embed="rId4"/>
          <a:stretch>
            <a:fillRect/>
          </a:stretch>
        </xdr:blipFill>
        <xdr:spPr>
          <a:xfrm>
            <a:off x="448" y="1528"/>
            <a:ext cx="248" cy="23"/>
          </a:xfrm>
          <a:prstGeom prst="rect">
            <a:avLst/>
          </a:prstGeom>
          <a:noFill/>
          <a:ln w="9525" cmpd="sng">
            <a:noFill/>
          </a:ln>
        </xdr:spPr>
      </xdr:pic>
      <xdr:sp>
        <xdr:nvSpPr>
          <xdr:cNvPr id="10" name="Rectangle 10"/>
          <xdr:cNvSpPr>
            <a:spLocks/>
          </xdr:cNvSpPr>
        </xdr:nvSpPr>
        <xdr:spPr>
          <a:xfrm>
            <a:off x="448" y="1531"/>
            <a:ext cx="259" cy="18"/>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A54"/>
  <sheetViews>
    <sheetView tabSelected="1" zoomScalePageLayoutView="0" workbookViewId="0" topLeftCell="A1">
      <selection activeCell="E41" sqref="E41"/>
    </sheetView>
  </sheetViews>
  <sheetFormatPr defaultColWidth="9.00390625" defaultRowHeight="13.5"/>
  <cols>
    <col min="1" max="1" width="92.50390625" style="0" customWidth="1"/>
  </cols>
  <sheetData>
    <row r="1" ht="18.75">
      <c r="A1" s="140" t="s">
        <v>140</v>
      </c>
    </row>
    <row r="2" ht="14.25" customHeight="1">
      <c r="A2" s="136"/>
    </row>
    <row r="3" ht="13.5">
      <c r="A3" s="137" t="s">
        <v>147</v>
      </c>
    </row>
    <row r="4" ht="9" customHeight="1">
      <c r="A4" s="137"/>
    </row>
    <row r="5" ht="13.5">
      <c r="A5" s="137" t="s">
        <v>148</v>
      </c>
    </row>
    <row r="6" ht="9" customHeight="1">
      <c r="A6" s="137"/>
    </row>
    <row r="7" ht="13.5">
      <c r="A7" s="138" t="s">
        <v>163</v>
      </c>
    </row>
    <row r="8" ht="9" customHeight="1">
      <c r="A8" s="138"/>
    </row>
    <row r="9" ht="13.5">
      <c r="A9" s="138" t="s">
        <v>162</v>
      </c>
    </row>
    <row r="10" ht="9" customHeight="1">
      <c r="A10" s="138"/>
    </row>
    <row r="11" ht="13.5">
      <c r="A11" s="138" t="s">
        <v>141</v>
      </c>
    </row>
    <row r="12" ht="9" customHeight="1">
      <c r="A12" s="138"/>
    </row>
    <row r="13" ht="15.75" customHeight="1">
      <c r="A13" s="138" t="s">
        <v>142</v>
      </c>
    </row>
    <row r="14" ht="9" customHeight="1">
      <c r="A14" s="138"/>
    </row>
    <row r="15" ht="18" customHeight="1">
      <c r="A15" s="137" t="s">
        <v>149</v>
      </c>
    </row>
    <row r="16" ht="9" customHeight="1">
      <c r="A16" s="137"/>
    </row>
    <row r="17" ht="18" customHeight="1">
      <c r="A17" s="137" t="s">
        <v>150</v>
      </c>
    </row>
    <row r="18" ht="9" customHeight="1">
      <c r="A18" s="137"/>
    </row>
    <row r="19" ht="18" customHeight="1">
      <c r="A19" s="137" t="s">
        <v>151</v>
      </c>
    </row>
    <row r="20" ht="13.5">
      <c r="A20" s="138"/>
    </row>
    <row r="21" ht="13.5">
      <c r="A21" s="138" t="s">
        <v>143</v>
      </c>
    </row>
    <row r="22" ht="9" customHeight="1">
      <c r="A22" s="138"/>
    </row>
    <row r="23" ht="18" customHeight="1">
      <c r="A23" s="137" t="s">
        <v>155</v>
      </c>
    </row>
    <row r="24" ht="9" customHeight="1">
      <c r="A24" s="137"/>
    </row>
    <row r="25" ht="18" customHeight="1">
      <c r="A25" s="137" t="s">
        <v>157</v>
      </c>
    </row>
    <row r="26" ht="9" customHeight="1">
      <c r="A26" s="137"/>
    </row>
    <row r="27" ht="18" customHeight="1">
      <c r="A27" s="137" t="s">
        <v>152</v>
      </c>
    </row>
    <row r="28" ht="9" customHeight="1">
      <c r="A28" s="137"/>
    </row>
    <row r="29" ht="18" customHeight="1">
      <c r="A29" s="137" t="s">
        <v>153</v>
      </c>
    </row>
    <row r="30" ht="9" customHeight="1">
      <c r="A30" s="137"/>
    </row>
    <row r="31" ht="18" customHeight="1">
      <c r="A31" s="137" t="s">
        <v>154</v>
      </c>
    </row>
    <row r="32" ht="9" customHeight="1">
      <c r="A32" s="137"/>
    </row>
    <row r="33" ht="42" customHeight="1">
      <c r="A33" s="153" t="s">
        <v>176</v>
      </c>
    </row>
    <row r="34" ht="9" customHeight="1">
      <c r="A34" s="137"/>
    </row>
    <row r="35" ht="25.5">
      <c r="A35" s="138" t="s">
        <v>164</v>
      </c>
    </row>
    <row r="36" ht="13.5">
      <c r="A36" s="138"/>
    </row>
    <row r="37" ht="13.5">
      <c r="A37" s="138" t="s">
        <v>144</v>
      </c>
    </row>
    <row r="38" ht="9" customHeight="1">
      <c r="A38" s="138"/>
    </row>
    <row r="39" ht="26.25" customHeight="1">
      <c r="A39" s="138" t="s">
        <v>165</v>
      </c>
    </row>
    <row r="40" ht="13.5">
      <c r="A40" s="138"/>
    </row>
    <row r="41" ht="25.5">
      <c r="A41" s="138" t="s">
        <v>166</v>
      </c>
    </row>
    <row r="42" ht="38.25">
      <c r="A42" s="138" t="s">
        <v>181</v>
      </c>
    </row>
    <row r="43" ht="13.5">
      <c r="A43" s="138"/>
    </row>
    <row r="44" ht="13.5">
      <c r="A44" s="138" t="s">
        <v>145</v>
      </c>
    </row>
    <row r="45" ht="13.5">
      <c r="A45" s="138" t="s">
        <v>167</v>
      </c>
    </row>
    <row r="46" ht="13.5">
      <c r="A46" s="138" t="s">
        <v>177</v>
      </c>
    </row>
    <row r="47" ht="13.5">
      <c r="A47" s="138"/>
    </row>
    <row r="48" ht="21" customHeight="1">
      <c r="A48" s="138" t="s">
        <v>168</v>
      </c>
    </row>
    <row r="49" ht="30" customHeight="1">
      <c r="A49" s="141" t="s">
        <v>180</v>
      </c>
    </row>
    <row r="50" ht="21" customHeight="1">
      <c r="A50" s="141" t="s">
        <v>178</v>
      </c>
    </row>
    <row r="51" ht="21" customHeight="1">
      <c r="A51" s="141" t="s">
        <v>169</v>
      </c>
    </row>
    <row r="52" ht="30" customHeight="1">
      <c r="A52" s="141" t="s">
        <v>179</v>
      </c>
    </row>
    <row r="53" ht="13.5">
      <c r="A53" s="138"/>
    </row>
    <row r="54" ht="13.5">
      <c r="A54" s="139" t="s">
        <v>146</v>
      </c>
    </row>
  </sheetData>
  <sheetProtection/>
  <printOptions horizontalCentered="1" verticalCentered="1"/>
  <pageMargins left="0" right="0" top="0" bottom="0"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AU68"/>
  <sheetViews>
    <sheetView showGridLines="0" zoomScaleSheetLayoutView="100" workbookViewId="0" topLeftCell="A1">
      <selection activeCell="AW31" sqref="AW31"/>
    </sheetView>
  </sheetViews>
  <sheetFormatPr defaultColWidth="9.00390625" defaultRowHeight="13.5"/>
  <cols>
    <col min="1" max="14" width="2.625" style="1" customWidth="1"/>
    <col min="15" max="15" width="3.25390625" style="1" customWidth="1"/>
    <col min="16" max="65" width="2.625" style="1" customWidth="1"/>
    <col min="66" max="16384" width="9.00390625" style="1" customWidth="1"/>
  </cols>
  <sheetData>
    <row r="1" ht="13.5">
      <c r="A1" s="1" t="s">
        <v>89</v>
      </c>
    </row>
    <row r="2" spans="12:26" ht="18" customHeight="1">
      <c r="L2" s="219" t="s">
        <v>58</v>
      </c>
      <c r="M2" s="219"/>
      <c r="N2" s="219"/>
      <c r="O2" s="219"/>
      <c r="P2" s="219"/>
      <c r="Q2" s="219"/>
      <c r="R2" s="219"/>
      <c r="S2" s="219"/>
      <c r="T2" s="219"/>
      <c r="U2" s="219"/>
      <c r="V2" s="219"/>
      <c r="W2" s="219"/>
      <c r="X2" s="219"/>
      <c r="Y2" s="219"/>
      <c r="Z2" s="219"/>
    </row>
    <row r="3" ht="9" customHeight="1"/>
    <row r="4" spans="1:47" ht="18" customHeight="1">
      <c r="A4" s="70" t="s">
        <v>30</v>
      </c>
      <c r="AI4"/>
      <c r="AJ4"/>
      <c r="AK4"/>
      <c r="AL4"/>
      <c r="AM4"/>
      <c r="AN4"/>
      <c r="AO4"/>
      <c r="AP4"/>
      <c r="AQ4"/>
      <c r="AR4"/>
      <c r="AS4"/>
      <c r="AT4"/>
      <c r="AU4"/>
    </row>
    <row r="5" spans="35:47" ht="6.75" customHeight="1">
      <c r="AI5"/>
      <c r="AJ5"/>
      <c r="AK5"/>
      <c r="AL5"/>
      <c r="AM5"/>
      <c r="AN5"/>
      <c r="AO5"/>
      <c r="AP5"/>
      <c r="AQ5"/>
      <c r="AR5"/>
      <c r="AS5"/>
      <c r="AT5"/>
      <c r="AU5"/>
    </row>
    <row r="6" spans="1:47" ht="13.5">
      <c r="A6" s="1" t="s">
        <v>66</v>
      </c>
      <c r="AI6"/>
      <c r="AJ6"/>
      <c r="AK6"/>
      <c r="AL6"/>
      <c r="AM6"/>
      <c r="AN6"/>
      <c r="AO6"/>
      <c r="AP6"/>
      <c r="AQ6"/>
      <c r="AR6"/>
      <c r="AS6"/>
      <c r="AT6"/>
      <c r="AU6"/>
    </row>
    <row r="7" spans="2:47" ht="13.5">
      <c r="B7" s="1" t="s">
        <v>31</v>
      </c>
      <c r="AI7"/>
      <c r="AJ7"/>
      <c r="AK7"/>
      <c r="AL7"/>
      <c r="AM7"/>
      <c r="AN7"/>
      <c r="AO7"/>
      <c r="AP7"/>
      <c r="AQ7"/>
      <c r="AR7"/>
      <c r="AS7"/>
      <c r="AT7"/>
      <c r="AU7"/>
    </row>
    <row r="8" spans="2:47" ht="13.5">
      <c r="B8" s="1" t="s">
        <v>118</v>
      </c>
      <c r="AI8"/>
      <c r="AJ8"/>
      <c r="AK8"/>
      <c r="AL8"/>
      <c r="AM8"/>
      <c r="AN8"/>
      <c r="AO8"/>
      <c r="AP8"/>
      <c r="AQ8"/>
      <c r="AR8"/>
      <c r="AS8"/>
      <c r="AT8"/>
      <c r="AU8"/>
    </row>
    <row r="9" ht="6" customHeight="1"/>
    <row r="10" ht="13.5">
      <c r="A10" s="1" t="s">
        <v>117</v>
      </c>
    </row>
    <row r="11" ht="13.5">
      <c r="B11" s="1" t="s">
        <v>116</v>
      </c>
    </row>
    <row r="12" ht="7.5" customHeight="1"/>
    <row r="13" ht="13.5">
      <c r="A13" s="1" t="s">
        <v>115</v>
      </c>
    </row>
    <row r="14" ht="13.5">
      <c r="B14" s="1" t="s">
        <v>114</v>
      </c>
    </row>
    <row r="15" ht="13.5">
      <c r="B15" s="1" t="s">
        <v>113</v>
      </c>
    </row>
    <row r="16" ht="6.75" customHeight="1"/>
    <row r="17" ht="13.5">
      <c r="A17" s="1" t="s">
        <v>62</v>
      </c>
    </row>
    <row r="18" ht="6" customHeight="1"/>
    <row r="19" spans="2:36" ht="13.5">
      <c r="B19" s="130" t="s">
        <v>159</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27"/>
      <c r="AD19" s="127"/>
      <c r="AE19" s="127"/>
      <c r="AF19" s="127"/>
      <c r="AG19" s="127"/>
      <c r="AH19" s="127"/>
      <c r="AI19" s="127"/>
      <c r="AJ19" s="127"/>
    </row>
    <row r="20" spans="2:36" ht="13.5">
      <c r="B20" s="130"/>
      <c r="C20" s="130" t="s">
        <v>139</v>
      </c>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27"/>
      <c r="AD20" s="127"/>
      <c r="AE20" s="127"/>
      <c r="AF20" s="127"/>
      <c r="AG20" s="127"/>
      <c r="AH20" s="127"/>
      <c r="AI20" s="127"/>
      <c r="AJ20" s="127"/>
    </row>
    <row r="21" spans="2:36" ht="13.5">
      <c r="B21" s="130" t="s">
        <v>160</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27"/>
      <c r="AD21" s="127"/>
      <c r="AE21" s="127"/>
      <c r="AF21" s="127"/>
      <c r="AG21" s="127"/>
      <c r="AH21" s="127"/>
      <c r="AI21" s="127"/>
      <c r="AJ21" s="127"/>
    </row>
    <row r="22" spans="2:36" ht="7.5" customHeight="1">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27"/>
      <c r="AD22" s="127"/>
      <c r="AE22" s="127"/>
      <c r="AF22" s="127"/>
      <c r="AG22" s="127"/>
      <c r="AH22" s="127"/>
      <c r="AI22" s="127"/>
      <c r="AJ22" s="127"/>
    </row>
    <row r="23" spans="2:36" ht="13.5">
      <c r="B23" s="208" t="s">
        <v>132</v>
      </c>
      <c r="C23" s="209"/>
      <c r="D23" s="209"/>
      <c r="E23" s="209"/>
      <c r="F23" s="210"/>
      <c r="G23" s="211" t="s">
        <v>170</v>
      </c>
      <c r="H23" s="212"/>
      <c r="I23" s="213"/>
      <c r="J23" s="211" t="s">
        <v>171</v>
      </c>
      <c r="K23" s="212"/>
      <c r="L23" s="213"/>
      <c r="M23" s="211" t="s">
        <v>79</v>
      </c>
      <c r="N23" s="212"/>
      <c r="O23" s="213"/>
      <c r="P23" s="211" t="s">
        <v>172</v>
      </c>
      <c r="Q23" s="212"/>
      <c r="R23" s="213"/>
      <c r="S23" s="211" t="s">
        <v>173</v>
      </c>
      <c r="T23" s="212"/>
      <c r="U23" s="213"/>
      <c r="V23" s="211" t="s">
        <v>174</v>
      </c>
      <c r="W23" s="212"/>
      <c r="X23" s="213"/>
      <c r="Y23" s="130"/>
      <c r="Z23" s="130"/>
      <c r="AA23" s="130"/>
      <c r="AB23" s="130"/>
      <c r="AC23" s="127"/>
      <c r="AD23" s="127"/>
      <c r="AE23" s="127"/>
      <c r="AF23" s="127"/>
      <c r="AG23" s="127"/>
      <c r="AH23" s="127"/>
      <c r="AI23" s="127"/>
      <c r="AJ23" s="127"/>
    </row>
    <row r="24" spans="2:36" ht="13.5">
      <c r="B24" s="185" t="s">
        <v>2</v>
      </c>
      <c r="C24" s="186"/>
      <c r="D24" s="186"/>
      <c r="E24" s="186"/>
      <c r="F24" s="187"/>
      <c r="G24" s="188" t="s">
        <v>3</v>
      </c>
      <c r="H24" s="189"/>
      <c r="I24" s="190"/>
      <c r="J24" s="188" t="s">
        <v>4</v>
      </c>
      <c r="K24" s="189"/>
      <c r="L24" s="190"/>
      <c r="M24" s="188" t="s">
        <v>5</v>
      </c>
      <c r="N24" s="189"/>
      <c r="O24" s="190"/>
      <c r="P24" s="188" t="s">
        <v>6</v>
      </c>
      <c r="Q24" s="189"/>
      <c r="R24" s="190"/>
      <c r="S24" s="188" t="s">
        <v>7</v>
      </c>
      <c r="T24" s="189"/>
      <c r="U24" s="190"/>
      <c r="V24" s="188" t="s">
        <v>8</v>
      </c>
      <c r="W24" s="189"/>
      <c r="X24" s="190"/>
      <c r="Y24" s="130"/>
      <c r="Z24" s="130"/>
      <c r="AA24" s="130"/>
      <c r="AB24" s="130"/>
      <c r="AC24" s="127"/>
      <c r="AD24" s="127"/>
      <c r="AE24" s="127"/>
      <c r="AF24" s="127"/>
      <c r="AG24" s="127"/>
      <c r="AH24" s="127"/>
      <c r="AI24" s="127"/>
      <c r="AJ24" s="127"/>
    </row>
    <row r="25" spans="2:36" ht="6" customHeight="1">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127"/>
      <c r="AD25" s="127"/>
      <c r="AE25" s="127"/>
      <c r="AF25" s="127"/>
      <c r="AG25" s="127"/>
      <c r="AH25" s="127"/>
      <c r="AI25" s="127"/>
      <c r="AJ25" s="127"/>
    </row>
    <row r="26" spans="2:36" ht="13.5" customHeight="1">
      <c r="B26" s="127" t="s">
        <v>88</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t="s">
        <v>161</v>
      </c>
      <c r="Z26" s="127"/>
      <c r="AA26" s="127"/>
      <c r="AB26" s="127"/>
      <c r="AC26" s="202">
        <v>24</v>
      </c>
      <c r="AD26" s="202"/>
      <c r="AE26" s="202"/>
      <c r="AF26" s="127" t="s">
        <v>82</v>
      </c>
      <c r="AG26" s="127"/>
      <c r="AH26" s="127"/>
      <c r="AI26" s="127"/>
      <c r="AJ26" s="127"/>
    </row>
    <row r="27" spans="2:36" ht="13.5" customHeight="1">
      <c r="B27" s="203" t="s">
        <v>9</v>
      </c>
      <c r="C27" s="204"/>
      <c r="D27" s="204"/>
      <c r="E27" s="205"/>
      <c r="F27" s="206" t="s">
        <v>72</v>
      </c>
      <c r="G27" s="191"/>
      <c r="H27" s="191"/>
      <c r="I27" s="191"/>
      <c r="J27" s="191"/>
      <c r="K27" s="124" t="s">
        <v>112</v>
      </c>
      <c r="L27" s="207" t="s">
        <v>74</v>
      </c>
      <c r="M27" s="207"/>
      <c r="N27" s="207"/>
      <c r="O27" s="207"/>
      <c r="P27" s="207"/>
      <c r="Q27" s="124" t="s">
        <v>112</v>
      </c>
      <c r="R27" s="207" t="s">
        <v>75</v>
      </c>
      <c r="S27" s="207"/>
      <c r="T27" s="207"/>
      <c r="U27" s="207"/>
      <c r="V27" s="207"/>
      <c r="W27" s="124" t="s">
        <v>112</v>
      </c>
      <c r="X27" s="207" t="s">
        <v>76</v>
      </c>
      <c r="Y27" s="207"/>
      <c r="Z27" s="207"/>
      <c r="AA27" s="207"/>
      <c r="AB27" s="124" t="s">
        <v>111</v>
      </c>
      <c r="AC27" s="207" t="s">
        <v>77</v>
      </c>
      <c r="AD27" s="207"/>
      <c r="AE27" s="207"/>
      <c r="AF27" s="207"/>
      <c r="AG27" s="124" t="s">
        <v>110</v>
      </c>
      <c r="AH27" s="191" t="s">
        <v>26</v>
      </c>
      <c r="AI27" s="191"/>
      <c r="AJ27" s="192"/>
    </row>
    <row r="28" spans="2:36" ht="14.25">
      <c r="B28" s="193" t="s">
        <v>10</v>
      </c>
      <c r="C28" s="194"/>
      <c r="D28" s="194"/>
      <c r="E28" s="195"/>
      <c r="F28" s="125" t="s">
        <v>109</v>
      </c>
      <c r="G28" s="196">
        <v>24</v>
      </c>
      <c r="H28" s="196"/>
      <c r="I28" s="197"/>
      <c r="J28" s="198" t="s">
        <v>108</v>
      </c>
      <c r="K28" s="191"/>
      <c r="L28" s="191"/>
      <c r="M28" s="199">
        <v>0.65</v>
      </c>
      <c r="N28" s="200"/>
      <c r="O28" s="201"/>
      <c r="P28" s="198" t="s">
        <v>108</v>
      </c>
      <c r="Q28" s="191"/>
      <c r="R28" s="191"/>
      <c r="S28" s="214">
        <v>0.769</v>
      </c>
      <c r="T28" s="215"/>
      <c r="U28" s="216"/>
      <c r="V28" s="198" t="s">
        <v>107</v>
      </c>
      <c r="W28" s="191"/>
      <c r="X28" s="191"/>
      <c r="Y28" s="218">
        <v>3</v>
      </c>
      <c r="Z28" s="218"/>
      <c r="AA28" s="198" t="s">
        <v>106</v>
      </c>
      <c r="AB28" s="191"/>
      <c r="AC28" s="191"/>
      <c r="AD28" s="170">
        <v>5.3</v>
      </c>
      <c r="AE28" s="170"/>
      <c r="AF28" s="84" t="s">
        <v>105</v>
      </c>
      <c r="AG28" s="84" t="s">
        <v>103</v>
      </c>
      <c r="AH28" s="171">
        <f>IF(G28="","",ROUNDUP(G28*M28*S28*Y28/AD28,0))</f>
        <v>7</v>
      </c>
      <c r="AI28" s="171"/>
      <c r="AJ28" s="172"/>
    </row>
    <row r="29" spans="2:36" ht="13.5" customHeight="1">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84" t="s">
        <v>12</v>
      </c>
      <c r="AG29" s="184"/>
      <c r="AH29" s="184"/>
      <c r="AI29" s="184"/>
      <c r="AJ29" s="184"/>
    </row>
    <row r="30" spans="2:12" ht="14.25" thickBot="1">
      <c r="B30" s="1" t="s">
        <v>13</v>
      </c>
      <c r="L30" s="2" t="s">
        <v>14</v>
      </c>
    </row>
    <row r="31" spans="2:28" ht="13.5">
      <c r="B31" s="157" t="s">
        <v>15</v>
      </c>
      <c r="C31" s="158"/>
      <c r="D31" s="158"/>
      <c r="E31" s="158" t="s">
        <v>16</v>
      </c>
      <c r="F31" s="158"/>
      <c r="G31" s="158"/>
      <c r="H31" s="158"/>
      <c r="I31" s="159"/>
      <c r="L31" s="160" t="s">
        <v>17</v>
      </c>
      <c r="M31" s="161"/>
      <c r="N31" s="164">
        <f>E32</f>
        <v>5</v>
      </c>
      <c r="O31" s="164"/>
      <c r="P31" s="164"/>
      <c r="Q31" s="183" t="s">
        <v>104</v>
      </c>
      <c r="R31" s="176" t="s">
        <v>19</v>
      </c>
      <c r="S31" s="176"/>
      <c r="T31" s="176"/>
      <c r="U31" s="183" t="s">
        <v>104</v>
      </c>
      <c r="V31" s="176" t="s">
        <v>20</v>
      </c>
      <c r="W31" s="176"/>
      <c r="X31" s="176"/>
      <c r="Y31" s="177" t="s">
        <v>103</v>
      </c>
      <c r="Z31" s="179">
        <f>ROUNDUP(N31*R32*V32,1)</f>
        <v>1.2000000000000002</v>
      </c>
      <c r="AA31" s="179"/>
      <c r="AB31" s="180"/>
    </row>
    <row r="32" spans="2:35" ht="15" thickBot="1">
      <c r="B32" s="166">
        <v>1.5</v>
      </c>
      <c r="C32" s="167"/>
      <c r="D32" s="5" t="s">
        <v>22</v>
      </c>
      <c r="E32" s="168">
        <f>ROUNDUP(AH28/B32,0)</f>
        <v>5</v>
      </c>
      <c r="F32" s="169"/>
      <c r="G32" s="169"/>
      <c r="H32" s="169"/>
      <c r="I32" s="4" t="s">
        <v>11</v>
      </c>
      <c r="L32" s="162"/>
      <c r="M32" s="163"/>
      <c r="N32" s="165"/>
      <c r="O32" s="165"/>
      <c r="P32" s="165"/>
      <c r="Q32" s="178"/>
      <c r="R32" s="156">
        <v>0.47</v>
      </c>
      <c r="S32" s="156"/>
      <c r="T32" s="156"/>
      <c r="U32" s="178"/>
      <c r="V32" s="156">
        <v>0.47</v>
      </c>
      <c r="W32" s="156"/>
      <c r="X32" s="156"/>
      <c r="Y32" s="178"/>
      <c r="Z32" s="181"/>
      <c r="AA32" s="181"/>
      <c r="AB32" s="182"/>
      <c r="AC32" s="173" t="s">
        <v>65</v>
      </c>
      <c r="AD32" s="174"/>
      <c r="AE32" s="174"/>
      <c r="AF32" s="174"/>
      <c r="AG32" s="174"/>
      <c r="AH32" s="174"/>
      <c r="AI32" s="174"/>
    </row>
    <row r="33" spans="6:23" ht="18" customHeight="1">
      <c r="F33" s="175" t="s">
        <v>12</v>
      </c>
      <c r="G33" s="175"/>
      <c r="H33" s="175"/>
      <c r="I33" s="175"/>
      <c r="W33" s="123" t="s">
        <v>23</v>
      </c>
    </row>
    <row r="34" spans="1:37" ht="20.25" customHeight="1">
      <c r="A34" s="62" t="s">
        <v>24</v>
      </c>
      <c r="B34" s="62"/>
      <c r="C34" s="62"/>
      <c r="D34" s="62"/>
      <c r="E34" s="62"/>
      <c r="F34" s="62"/>
      <c r="G34" s="62"/>
      <c r="H34" s="62"/>
      <c r="I34" s="62"/>
      <c r="J34" s="62"/>
      <c r="K34" s="154" t="s">
        <v>135</v>
      </c>
      <c r="L34" s="154"/>
      <c r="M34" s="154"/>
      <c r="N34" s="154"/>
      <c r="O34" s="154"/>
      <c r="P34" s="154"/>
      <c r="Q34" s="154"/>
      <c r="R34" s="62"/>
      <c r="S34" s="63"/>
      <c r="T34" s="63"/>
      <c r="U34" s="63"/>
      <c r="V34" s="63"/>
      <c r="W34" s="63"/>
      <c r="X34" s="63"/>
      <c r="Y34" s="63"/>
      <c r="Z34" s="63"/>
      <c r="AA34" s="63"/>
      <c r="AB34" s="63"/>
      <c r="AC34" s="63"/>
      <c r="AD34" s="155" t="s">
        <v>136</v>
      </c>
      <c r="AE34" s="155"/>
      <c r="AF34" s="155"/>
      <c r="AG34" s="155"/>
      <c r="AH34" s="155"/>
      <c r="AI34" s="155"/>
      <c r="AJ34" s="63"/>
      <c r="AK34" s="62"/>
    </row>
    <row r="35" spans="1:37" ht="14.25">
      <c r="A35" s="62"/>
      <c r="B35" s="63"/>
      <c r="C35" s="63"/>
      <c r="D35" s="63"/>
      <c r="E35" s="63"/>
      <c r="F35" s="63"/>
      <c r="G35" s="63"/>
      <c r="H35" s="63"/>
      <c r="I35" s="63"/>
      <c r="J35" s="63"/>
      <c r="K35" s="63"/>
      <c r="L35" s="63"/>
      <c r="M35" s="63"/>
      <c r="N35" s="63"/>
      <c r="O35" s="63"/>
      <c r="P35" s="63"/>
      <c r="Q35" s="63"/>
      <c r="R35" s="62"/>
      <c r="S35" s="64"/>
      <c r="T35" s="63"/>
      <c r="U35" s="63"/>
      <c r="V35" s="63"/>
      <c r="W35" s="63"/>
      <c r="X35" s="63"/>
      <c r="Y35" s="63"/>
      <c r="Z35" s="63"/>
      <c r="AA35" s="63"/>
      <c r="AB35" s="63"/>
      <c r="AC35" s="63"/>
      <c r="AD35" s="63"/>
      <c r="AE35" s="63"/>
      <c r="AF35" s="63"/>
      <c r="AG35" s="63"/>
      <c r="AH35" s="63"/>
      <c r="AI35" s="63"/>
      <c r="AJ35" s="63"/>
      <c r="AK35" s="62"/>
    </row>
    <row r="36" spans="1:37" ht="14.25">
      <c r="A36" s="62"/>
      <c r="B36" s="63"/>
      <c r="C36" s="63"/>
      <c r="D36" s="63"/>
      <c r="E36" s="63"/>
      <c r="F36" s="63"/>
      <c r="G36" s="63"/>
      <c r="H36" s="63"/>
      <c r="I36" s="63"/>
      <c r="J36" s="63"/>
      <c r="K36" s="63"/>
      <c r="L36" s="63"/>
      <c r="M36" s="63"/>
      <c r="N36" s="63"/>
      <c r="O36" s="63"/>
      <c r="P36" s="63"/>
      <c r="Q36" s="63"/>
      <c r="R36" s="62"/>
      <c r="S36" s="64"/>
      <c r="T36" s="63"/>
      <c r="U36" s="63"/>
      <c r="V36" s="63"/>
      <c r="W36" s="63"/>
      <c r="X36" s="63"/>
      <c r="Y36" s="63"/>
      <c r="Z36" s="63"/>
      <c r="AA36" s="63"/>
      <c r="AB36" s="63"/>
      <c r="AC36" s="63"/>
      <c r="AD36" s="63"/>
      <c r="AE36" s="63" t="s">
        <v>25</v>
      </c>
      <c r="AF36" s="63"/>
      <c r="AG36" s="63"/>
      <c r="AH36" s="63"/>
      <c r="AI36" s="63"/>
      <c r="AJ36" s="63"/>
      <c r="AK36" s="62"/>
    </row>
    <row r="37" spans="1:37" ht="14.25">
      <c r="A37" s="62"/>
      <c r="B37" s="63"/>
      <c r="C37" s="63"/>
      <c r="D37" s="63"/>
      <c r="E37" s="63"/>
      <c r="F37" s="63"/>
      <c r="G37" s="63"/>
      <c r="H37" s="63"/>
      <c r="I37" s="63"/>
      <c r="J37" s="63"/>
      <c r="K37" s="63"/>
      <c r="L37" s="63"/>
      <c r="M37" s="63"/>
      <c r="N37" s="63"/>
      <c r="O37" s="63"/>
      <c r="P37" s="63"/>
      <c r="Q37" s="63"/>
      <c r="R37" s="62"/>
      <c r="S37" s="64"/>
      <c r="T37" s="63"/>
      <c r="U37" s="63"/>
      <c r="V37" s="63"/>
      <c r="W37" s="63"/>
      <c r="X37" s="63"/>
      <c r="Y37" s="63"/>
      <c r="Z37" s="63"/>
      <c r="AA37" s="63"/>
      <c r="AB37" s="63"/>
      <c r="AC37" s="63"/>
      <c r="AD37" s="63"/>
      <c r="AE37" s="63"/>
      <c r="AF37" s="63"/>
      <c r="AG37" s="63"/>
      <c r="AH37" s="63"/>
      <c r="AI37" s="63"/>
      <c r="AJ37" s="63"/>
      <c r="AK37" s="62"/>
    </row>
    <row r="38" spans="1:37" ht="14.25">
      <c r="A38" s="62"/>
      <c r="B38" s="63"/>
      <c r="C38" s="63"/>
      <c r="D38" s="63"/>
      <c r="E38" s="63"/>
      <c r="F38" s="63"/>
      <c r="G38" s="63"/>
      <c r="H38" s="63"/>
      <c r="I38" s="63"/>
      <c r="J38" s="63"/>
      <c r="K38" s="63"/>
      <c r="L38" s="63"/>
      <c r="M38" s="63"/>
      <c r="N38" s="63"/>
      <c r="O38" s="63"/>
      <c r="P38" s="63"/>
      <c r="Q38" s="63"/>
      <c r="R38" s="62"/>
      <c r="S38" s="64"/>
      <c r="T38" s="63"/>
      <c r="U38" s="63"/>
      <c r="V38" s="63"/>
      <c r="W38" s="63"/>
      <c r="X38" s="63"/>
      <c r="Y38" s="63"/>
      <c r="Z38" s="63"/>
      <c r="AA38" s="63"/>
      <c r="AB38" s="63"/>
      <c r="AC38" s="63"/>
      <c r="AD38" s="63"/>
      <c r="AE38" s="63"/>
      <c r="AF38" s="63"/>
      <c r="AG38" s="63"/>
      <c r="AH38" s="63"/>
      <c r="AI38" s="63"/>
      <c r="AJ38" s="63"/>
      <c r="AK38" s="62"/>
    </row>
    <row r="39" spans="1:37" ht="14.25">
      <c r="A39" s="62"/>
      <c r="B39" s="63"/>
      <c r="C39" s="63"/>
      <c r="D39" s="63"/>
      <c r="E39" s="63"/>
      <c r="F39" s="63"/>
      <c r="G39" s="63"/>
      <c r="H39" s="63"/>
      <c r="I39" s="63"/>
      <c r="J39" s="63"/>
      <c r="K39" s="63"/>
      <c r="L39" s="63"/>
      <c r="M39" s="63"/>
      <c r="N39" s="63"/>
      <c r="O39" s="63"/>
      <c r="P39" s="63"/>
      <c r="Q39" s="63"/>
      <c r="R39" s="62"/>
      <c r="S39" s="64"/>
      <c r="T39" s="63"/>
      <c r="U39" s="63"/>
      <c r="V39" s="63"/>
      <c r="W39" s="63"/>
      <c r="X39" s="63"/>
      <c r="Y39" s="63"/>
      <c r="Z39" s="63"/>
      <c r="AA39" s="63"/>
      <c r="AB39" s="63"/>
      <c r="AC39" s="63"/>
      <c r="AD39" s="63"/>
      <c r="AE39" s="63"/>
      <c r="AF39" s="63"/>
      <c r="AG39" s="63"/>
      <c r="AH39" s="63"/>
      <c r="AI39" s="63"/>
      <c r="AJ39" s="63"/>
      <c r="AK39" s="62"/>
    </row>
    <row r="40" spans="1:37" ht="14.25">
      <c r="A40" s="62"/>
      <c r="B40" s="63"/>
      <c r="C40" s="63"/>
      <c r="D40" s="63"/>
      <c r="E40" s="63"/>
      <c r="F40" s="63"/>
      <c r="G40" s="63"/>
      <c r="H40" s="63"/>
      <c r="I40" s="63"/>
      <c r="J40" s="63"/>
      <c r="K40" s="63"/>
      <c r="L40" s="63"/>
      <c r="M40" s="63"/>
      <c r="N40" s="63"/>
      <c r="O40" s="63"/>
      <c r="P40" s="63"/>
      <c r="Q40" s="63"/>
      <c r="R40" s="62"/>
      <c r="S40" s="64"/>
      <c r="T40" s="63"/>
      <c r="U40" s="63"/>
      <c r="V40" s="63"/>
      <c r="W40" s="63"/>
      <c r="X40" s="63"/>
      <c r="Y40" s="63"/>
      <c r="Z40" s="63"/>
      <c r="AA40" s="63"/>
      <c r="AB40" s="63"/>
      <c r="AC40" s="63"/>
      <c r="AD40" s="63"/>
      <c r="AE40" s="63"/>
      <c r="AF40" s="63"/>
      <c r="AG40" s="63"/>
      <c r="AH40" s="63"/>
      <c r="AI40" s="63"/>
      <c r="AJ40" s="63"/>
      <c r="AK40" s="62"/>
    </row>
    <row r="41" spans="1:37" ht="14.25">
      <c r="A41" s="62"/>
      <c r="B41" s="63"/>
      <c r="C41" s="63"/>
      <c r="D41" s="63"/>
      <c r="E41" s="63"/>
      <c r="F41" s="63"/>
      <c r="G41" s="63"/>
      <c r="H41" s="63"/>
      <c r="I41" s="63"/>
      <c r="J41" s="63"/>
      <c r="K41" s="63"/>
      <c r="L41" s="63"/>
      <c r="M41" s="63"/>
      <c r="N41" s="63"/>
      <c r="O41" s="63"/>
      <c r="P41" s="63"/>
      <c r="Q41" s="63"/>
      <c r="R41" s="62"/>
      <c r="S41" s="64"/>
      <c r="T41" s="63"/>
      <c r="U41" s="63"/>
      <c r="V41" s="63"/>
      <c r="W41" s="63"/>
      <c r="X41" s="63"/>
      <c r="Y41" s="63"/>
      <c r="Z41" s="63"/>
      <c r="AA41" s="63"/>
      <c r="AB41" s="63"/>
      <c r="AC41" s="63"/>
      <c r="AD41" s="63"/>
      <c r="AE41" s="65"/>
      <c r="AF41" s="63"/>
      <c r="AG41" s="63"/>
      <c r="AH41" s="63"/>
      <c r="AI41" s="63"/>
      <c r="AJ41" s="63"/>
      <c r="AK41" s="62"/>
    </row>
    <row r="42" spans="1:37" ht="14.25">
      <c r="A42" s="62"/>
      <c r="B42" s="63"/>
      <c r="C42" s="63"/>
      <c r="D42" s="63"/>
      <c r="E42" s="63"/>
      <c r="F42" s="63"/>
      <c r="G42" s="63"/>
      <c r="H42" s="63"/>
      <c r="I42" s="63"/>
      <c r="J42" s="63"/>
      <c r="K42" s="63"/>
      <c r="L42" s="63"/>
      <c r="M42" s="63"/>
      <c r="N42" s="63"/>
      <c r="O42" s="63"/>
      <c r="P42" s="63"/>
      <c r="Q42" s="63"/>
      <c r="R42" s="62"/>
      <c r="S42" s="64"/>
      <c r="T42" s="63"/>
      <c r="U42" s="63"/>
      <c r="V42" s="63"/>
      <c r="W42" s="63"/>
      <c r="X42" s="63"/>
      <c r="Y42" s="63"/>
      <c r="Z42" s="63"/>
      <c r="AA42" s="63"/>
      <c r="AB42" s="63"/>
      <c r="AC42" s="63"/>
      <c r="AD42" s="63"/>
      <c r="AE42" s="63"/>
      <c r="AF42" s="63"/>
      <c r="AG42" s="63"/>
      <c r="AH42" s="63"/>
      <c r="AI42" s="63"/>
      <c r="AJ42" s="63"/>
      <c r="AK42" s="62"/>
    </row>
    <row r="43" spans="1:37" ht="14.25">
      <c r="A43" s="62"/>
      <c r="B43" s="63"/>
      <c r="C43" s="63"/>
      <c r="D43" s="63"/>
      <c r="E43" s="63"/>
      <c r="F43" s="63"/>
      <c r="G43" s="63"/>
      <c r="H43" s="63"/>
      <c r="I43" s="63"/>
      <c r="J43" s="63"/>
      <c r="K43" s="63"/>
      <c r="L43" s="63"/>
      <c r="M43" s="63"/>
      <c r="N43" s="63"/>
      <c r="O43" s="63"/>
      <c r="P43" s="63"/>
      <c r="Q43" s="63"/>
      <c r="R43" s="62"/>
      <c r="S43" s="64"/>
      <c r="T43" s="63"/>
      <c r="U43" s="63"/>
      <c r="V43" s="63"/>
      <c r="W43" s="63"/>
      <c r="X43" s="63"/>
      <c r="Y43" s="63"/>
      <c r="Z43" s="63"/>
      <c r="AA43" s="63"/>
      <c r="AB43" s="63"/>
      <c r="AC43" s="63"/>
      <c r="AD43" s="63"/>
      <c r="AE43" s="63"/>
      <c r="AF43" s="63"/>
      <c r="AG43" s="63"/>
      <c r="AH43" s="63"/>
      <c r="AI43" s="63"/>
      <c r="AJ43" s="63"/>
      <c r="AK43" s="62"/>
    </row>
    <row r="44" spans="1:37" ht="14.25">
      <c r="A44" s="62"/>
      <c r="B44" s="63"/>
      <c r="C44" s="63"/>
      <c r="D44" s="63"/>
      <c r="E44" s="63"/>
      <c r="F44" s="63"/>
      <c r="G44" s="63"/>
      <c r="H44" s="63"/>
      <c r="I44" s="63"/>
      <c r="J44" s="63"/>
      <c r="K44" s="63"/>
      <c r="L44" s="63"/>
      <c r="M44" s="63"/>
      <c r="N44" s="63"/>
      <c r="O44" s="63"/>
      <c r="P44" s="63"/>
      <c r="Q44" s="63"/>
      <c r="R44" s="62"/>
      <c r="S44" s="64"/>
      <c r="T44" s="63"/>
      <c r="U44" s="63"/>
      <c r="V44" s="63"/>
      <c r="W44" s="63"/>
      <c r="X44" s="63"/>
      <c r="Y44" s="63"/>
      <c r="Z44" s="63"/>
      <c r="AA44" s="63"/>
      <c r="AB44" s="63"/>
      <c r="AC44" s="63"/>
      <c r="AD44" s="63"/>
      <c r="AE44" s="63"/>
      <c r="AF44" s="63"/>
      <c r="AG44" s="63"/>
      <c r="AH44" s="63"/>
      <c r="AI44" s="63"/>
      <c r="AJ44" s="63"/>
      <c r="AK44" s="62"/>
    </row>
    <row r="45" spans="1:37" ht="14.25">
      <c r="A45" s="62"/>
      <c r="B45" s="63"/>
      <c r="C45" s="63"/>
      <c r="D45" s="63"/>
      <c r="E45" s="63"/>
      <c r="F45" s="63"/>
      <c r="G45" s="63"/>
      <c r="H45" s="65"/>
      <c r="I45" s="65"/>
      <c r="J45" s="65"/>
      <c r="K45" s="65"/>
      <c r="L45" s="65"/>
      <c r="M45" s="63"/>
      <c r="N45" s="63"/>
      <c r="O45" s="63"/>
      <c r="P45" s="63"/>
      <c r="Q45" s="63"/>
      <c r="R45" s="62"/>
      <c r="S45" s="64"/>
      <c r="T45" s="63"/>
      <c r="U45" s="63"/>
      <c r="V45" s="63"/>
      <c r="W45" s="63"/>
      <c r="X45" s="63"/>
      <c r="Y45" s="63"/>
      <c r="Z45" s="62"/>
      <c r="AA45" s="63"/>
      <c r="AB45" s="63"/>
      <c r="AC45" s="63"/>
      <c r="AD45" s="63"/>
      <c r="AE45" s="63"/>
      <c r="AF45" s="63"/>
      <c r="AG45" s="63"/>
      <c r="AH45" s="63"/>
      <c r="AI45" s="63"/>
      <c r="AJ45" s="63"/>
      <c r="AK45" s="62"/>
    </row>
    <row r="46" spans="1:37" ht="14.25">
      <c r="A46" s="62"/>
      <c r="B46" s="63"/>
      <c r="C46" s="63"/>
      <c r="D46" s="63"/>
      <c r="E46" s="63"/>
      <c r="F46" s="63"/>
      <c r="G46" s="63"/>
      <c r="H46" s="63"/>
      <c r="I46" s="63"/>
      <c r="J46" s="63"/>
      <c r="K46" s="63"/>
      <c r="L46" s="63"/>
      <c r="M46" s="63"/>
      <c r="N46" s="63"/>
      <c r="O46" s="63"/>
      <c r="P46" s="63"/>
      <c r="Q46" s="63"/>
      <c r="R46" s="62"/>
      <c r="S46" s="64"/>
      <c r="T46" s="63"/>
      <c r="U46" s="63"/>
      <c r="V46" s="63"/>
      <c r="W46" s="63"/>
      <c r="X46" s="63"/>
      <c r="Y46" s="63"/>
      <c r="Z46" s="63"/>
      <c r="AA46" s="63"/>
      <c r="AB46" s="63"/>
      <c r="AC46" s="63"/>
      <c r="AD46" s="63"/>
      <c r="AE46" s="63"/>
      <c r="AF46" s="63"/>
      <c r="AG46" s="63"/>
      <c r="AH46" s="63"/>
      <c r="AI46" s="63"/>
      <c r="AJ46" s="63"/>
      <c r="AK46" s="62"/>
    </row>
    <row r="47" spans="1:37" ht="14.25">
      <c r="A47" s="62"/>
      <c r="B47" s="63"/>
      <c r="C47" s="63"/>
      <c r="D47" s="63"/>
      <c r="E47" s="63"/>
      <c r="F47" s="63"/>
      <c r="G47" s="63"/>
      <c r="H47" s="63"/>
      <c r="I47" s="63"/>
      <c r="J47" s="63"/>
      <c r="K47" s="63"/>
      <c r="L47" s="63"/>
      <c r="M47" s="63"/>
      <c r="N47" s="63"/>
      <c r="O47" s="63"/>
      <c r="P47" s="63"/>
      <c r="Q47" s="63"/>
      <c r="R47" s="62"/>
      <c r="S47" s="64"/>
      <c r="T47" s="63"/>
      <c r="U47" s="63"/>
      <c r="V47" s="63"/>
      <c r="W47" s="63"/>
      <c r="X47" s="63"/>
      <c r="Y47" s="63"/>
      <c r="Z47" s="63"/>
      <c r="AA47" s="63"/>
      <c r="AB47" s="63"/>
      <c r="AC47" s="63"/>
      <c r="AD47" s="63"/>
      <c r="AE47" s="63"/>
      <c r="AF47" s="63"/>
      <c r="AG47" s="63"/>
      <c r="AH47" s="63"/>
      <c r="AI47" s="63"/>
      <c r="AJ47" s="63"/>
      <c r="AK47" s="62"/>
    </row>
    <row r="48" spans="1:37" ht="14.25">
      <c r="A48" s="62"/>
      <c r="B48" s="63"/>
      <c r="C48" s="63"/>
      <c r="D48" s="63"/>
      <c r="E48" s="63"/>
      <c r="F48" s="63"/>
      <c r="G48" s="63"/>
      <c r="H48" s="63"/>
      <c r="I48" s="63"/>
      <c r="J48" s="63"/>
      <c r="K48" s="63"/>
      <c r="L48" s="63"/>
      <c r="M48" s="63"/>
      <c r="N48" s="63"/>
      <c r="O48" s="63"/>
      <c r="P48" s="63"/>
      <c r="Q48" s="63"/>
      <c r="R48" s="62"/>
      <c r="S48" s="64"/>
      <c r="T48" s="63"/>
      <c r="U48" s="63"/>
      <c r="V48" s="63"/>
      <c r="W48" s="63"/>
      <c r="X48" s="63"/>
      <c r="Y48" s="63"/>
      <c r="Z48" s="63"/>
      <c r="AA48" s="63"/>
      <c r="AB48" s="63"/>
      <c r="AC48" s="63"/>
      <c r="AD48" s="63"/>
      <c r="AE48" s="63"/>
      <c r="AF48" s="63"/>
      <c r="AG48" s="63"/>
      <c r="AH48" s="63"/>
      <c r="AI48" s="63"/>
      <c r="AJ48" s="63"/>
      <c r="AK48" s="62"/>
    </row>
    <row r="49" spans="1:37" ht="14.25">
      <c r="A49" s="62"/>
      <c r="B49" s="63"/>
      <c r="C49" s="63"/>
      <c r="D49" s="63"/>
      <c r="E49" s="63"/>
      <c r="F49" s="63"/>
      <c r="G49" s="63"/>
      <c r="H49" s="63"/>
      <c r="I49" s="63"/>
      <c r="J49" s="63"/>
      <c r="K49" s="63"/>
      <c r="L49" s="63"/>
      <c r="M49" s="63"/>
      <c r="N49" s="63"/>
      <c r="O49" s="63"/>
      <c r="P49" s="63"/>
      <c r="Q49" s="63"/>
      <c r="R49" s="62"/>
      <c r="S49" s="64"/>
      <c r="T49" s="63"/>
      <c r="U49" s="63"/>
      <c r="V49" s="63"/>
      <c r="W49" s="63"/>
      <c r="X49" s="63"/>
      <c r="Y49" s="63"/>
      <c r="Z49" s="63"/>
      <c r="AA49" s="63"/>
      <c r="AB49" s="63"/>
      <c r="AC49" s="63"/>
      <c r="AD49" s="63"/>
      <c r="AE49" s="63"/>
      <c r="AF49" s="63"/>
      <c r="AG49" s="63"/>
      <c r="AH49" s="63"/>
      <c r="AI49" s="63"/>
      <c r="AJ49" s="63"/>
      <c r="AK49" s="62"/>
    </row>
    <row r="50" spans="1:37" ht="14.25">
      <c r="A50" s="62"/>
      <c r="B50" s="63"/>
      <c r="C50" s="63"/>
      <c r="D50" s="63"/>
      <c r="E50" s="63"/>
      <c r="F50" s="63"/>
      <c r="G50" s="63"/>
      <c r="H50" s="63"/>
      <c r="I50" s="63"/>
      <c r="J50" s="63"/>
      <c r="K50" s="63"/>
      <c r="L50" s="63"/>
      <c r="M50" s="63"/>
      <c r="N50" s="63"/>
      <c r="O50" s="63"/>
      <c r="P50" s="63"/>
      <c r="Q50" s="63"/>
      <c r="R50" s="62"/>
      <c r="S50" s="64"/>
      <c r="T50" s="63"/>
      <c r="U50" s="63"/>
      <c r="V50" s="63"/>
      <c r="W50" s="63"/>
      <c r="X50" s="63"/>
      <c r="Y50" s="63"/>
      <c r="Z50" s="63"/>
      <c r="AA50" s="63"/>
      <c r="AB50" s="63"/>
      <c r="AC50" s="63"/>
      <c r="AD50" s="63"/>
      <c r="AE50" s="63"/>
      <c r="AF50" s="63"/>
      <c r="AG50" s="63"/>
      <c r="AH50" s="63"/>
      <c r="AI50" s="63"/>
      <c r="AJ50" s="63"/>
      <c r="AK50" s="62"/>
    </row>
    <row r="51" spans="1:37" ht="14.25">
      <c r="A51" s="62"/>
      <c r="B51" s="63"/>
      <c r="C51" s="63"/>
      <c r="D51" s="63"/>
      <c r="E51" s="63"/>
      <c r="F51" s="63"/>
      <c r="G51" s="63"/>
      <c r="H51" s="63"/>
      <c r="I51" s="63"/>
      <c r="J51" s="63"/>
      <c r="K51" s="63"/>
      <c r="L51" s="63"/>
      <c r="M51" s="63"/>
      <c r="N51" s="63"/>
      <c r="O51" s="63"/>
      <c r="P51" s="63"/>
      <c r="Q51" s="63"/>
      <c r="R51" s="62"/>
      <c r="S51" s="64"/>
      <c r="T51" s="63"/>
      <c r="U51" s="63"/>
      <c r="V51" s="63"/>
      <c r="W51" s="63"/>
      <c r="X51" s="63"/>
      <c r="Y51" s="63"/>
      <c r="Z51" s="63"/>
      <c r="AA51" s="63"/>
      <c r="AB51" s="63"/>
      <c r="AC51" s="63"/>
      <c r="AD51" s="63"/>
      <c r="AE51" s="63"/>
      <c r="AF51" s="63"/>
      <c r="AG51" s="63"/>
      <c r="AH51" s="63"/>
      <c r="AI51" s="63"/>
      <c r="AJ51" s="63"/>
      <c r="AK51" s="62"/>
    </row>
    <row r="52" spans="1:37" ht="14.25">
      <c r="A52" s="62"/>
      <c r="B52" s="63"/>
      <c r="C52" s="63"/>
      <c r="D52" s="63"/>
      <c r="E52" s="63"/>
      <c r="F52" s="63"/>
      <c r="G52" s="63"/>
      <c r="H52" s="63"/>
      <c r="I52" s="63"/>
      <c r="J52" s="63"/>
      <c r="K52" s="63"/>
      <c r="L52" s="63"/>
      <c r="M52" s="63"/>
      <c r="N52" s="63"/>
      <c r="O52" s="63"/>
      <c r="P52" s="63"/>
      <c r="Q52" s="63"/>
      <c r="R52" s="62"/>
      <c r="S52" s="64"/>
      <c r="T52" s="63"/>
      <c r="U52" s="63"/>
      <c r="V52" s="63"/>
      <c r="W52" s="63"/>
      <c r="X52" s="63"/>
      <c r="Y52" s="63"/>
      <c r="Z52" s="63"/>
      <c r="AA52" s="63"/>
      <c r="AB52" s="63"/>
      <c r="AC52" s="63"/>
      <c r="AD52" s="63"/>
      <c r="AE52" s="63"/>
      <c r="AF52" s="63"/>
      <c r="AG52" s="63"/>
      <c r="AH52" s="63"/>
      <c r="AI52" s="63"/>
      <c r="AJ52" s="63"/>
      <c r="AK52" s="62"/>
    </row>
    <row r="53" spans="1:37" ht="14.25">
      <c r="A53" s="62"/>
      <c r="B53" s="63"/>
      <c r="C53" s="63"/>
      <c r="D53" s="63"/>
      <c r="E53" s="63"/>
      <c r="F53" s="63"/>
      <c r="G53" s="63"/>
      <c r="H53" s="63"/>
      <c r="I53" s="63"/>
      <c r="J53" s="63"/>
      <c r="K53" s="63"/>
      <c r="L53" s="63"/>
      <c r="M53" s="63"/>
      <c r="N53" s="63"/>
      <c r="O53" s="63"/>
      <c r="P53" s="63"/>
      <c r="Q53" s="63"/>
      <c r="R53" s="62"/>
      <c r="S53" s="64"/>
      <c r="T53" s="63"/>
      <c r="U53" s="63"/>
      <c r="V53" s="63"/>
      <c r="W53" s="63"/>
      <c r="X53" s="63"/>
      <c r="Y53" s="63"/>
      <c r="Z53" s="63"/>
      <c r="AA53" s="63"/>
      <c r="AB53" s="63"/>
      <c r="AC53" s="63"/>
      <c r="AD53" s="63"/>
      <c r="AE53" s="63"/>
      <c r="AF53" s="63"/>
      <c r="AG53" s="63"/>
      <c r="AH53" s="63"/>
      <c r="AI53" s="63"/>
      <c r="AJ53" s="63"/>
      <c r="AK53" s="62"/>
    </row>
    <row r="54" spans="1:37" ht="9.75" customHeight="1">
      <c r="A54" s="62"/>
      <c r="B54" s="62"/>
      <c r="C54" s="62"/>
      <c r="D54" s="62"/>
      <c r="E54" s="62"/>
      <c r="F54" s="62"/>
      <c r="G54" s="62"/>
      <c r="H54" s="62"/>
      <c r="I54" s="62"/>
      <c r="J54" s="62"/>
      <c r="K54" s="62"/>
      <c r="L54" s="62"/>
      <c r="M54" s="62"/>
      <c r="N54" s="62"/>
      <c r="O54" s="62"/>
      <c r="P54" s="62"/>
      <c r="Q54" s="62"/>
      <c r="R54" s="62"/>
      <c r="S54" s="66"/>
      <c r="T54" s="67"/>
      <c r="U54" s="62"/>
      <c r="V54" s="62"/>
      <c r="W54" s="62"/>
      <c r="X54" s="62"/>
      <c r="Y54" s="62"/>
      <c r="Z54" s="62"/>
      <c r="AA54" s="62"/>
      <c r="AB54" s="62"/>
      <c r="AC54" s="62"/>
      <c r="AD54" s="62"/>
      <c r="AE54" s="62"/>
      <c r="AF54" s="62"/>
      <c r="AG54" s="62"/>
      <c r="AH54" s="62"/>
      <c r="AI54" s="62"/>
      <c r="AJ54" s="62"/>
      <c r="AK54" s="62"/>
    </row>
    <row r="55" spans="2:20" ht="2.25" customHeight="1" hidden="1">
      <c r="B55" s="6"/>
      <c r="S55" s="28"/>
      <c r="T55" s="10"/>
    </row>
    <row r="56" spans="2:25" ht="24.75" customHeight="1">
      <c r="B56" s="1" t="s">
        <v>32</v>
      </c>
      <c r="W56" s="6"/>
      <c r="X56" s="6"/>
      <c r="Y56" s="6"/>
    </row>
    <row r="57" spans="2:37" ht="13.5">
      <c r="B57" s="128" t="s">
        <v>158</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2"/>
    </row>
    <row r="58" spans="2:37" ht="13.5">
      <c r="B58" s="129"/>
      <c r="C58" s="6" t="s">
        <v>100</v>
      </c>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24"/>
    </row>
    <row r="59" spans="2:37" ht="15" customHeight="1">
      <c r="B59" s="23"/>
      <c r="C59" s="6" t="s">
        <v>90</v>
      </c>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24"/>
    </row>
    <row r="60" spans="2:37" ht="15" customHeight="1">
      <c r="B60" s="23"/>
      <c r="C60" s="6" t="s">
        <v>101</v>
      </c>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24"/>
    </row>
    <row r="61" spans="2:37" ht="15" customHeight="1">
      <c r="B61" s="129" t="s">
        <v>33</v>
      </c>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24"/>
    </row>
    <row r="62" spans="2:37" ht="15" customHeight="1">
      <c r="B62" s="23"/>
      <c r="C62" s="6" t="s">
        <v>102</v>
      </c>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24"/>
    </row>
    <row r="63" spans="2:37" ht="2.25" customHeight="1">
      <c r="B63" s="25"/>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7"/>
    </row>
    <row r="68" spans="11:16" ht="13.5">
      <c r="K68"/>
      <c r="L68"/>
      <c r="M68"/>
      <c r="N68"/>
      <c r="O68"/>
      <c r="P68"/>
    </row>
    <row r="73" ht="15" customHeight="1"/>
    <row r="74" ht="15" customHeight="1"/>
    <row r="75" ht="15" customHeight="1"/>
    <row r="76" ht="15" customHeight="1"/>
    <row r="77" ht="15" customHeight="1"/>
    <row r="78" ht="15" customHeight="1"/>
  </sheetData>
  <sheetProtection/>
  <mergeCells count="54">
    <mergeCell ref="L2:Z2"/>
    <mergeCell ref="V23:X23"/>
    <mergeCell ref="P23:R23"/>
    <mergeCell ref="S23:U23"/>
    <mergeCell ref="J24:L24"/>
    <mergeCell ref="M24:O24"/>
    <mergeCell ref="P24:R24"/>
    <mergeCell ref="S24:U24"/>
    <mergeCell ref="B23:F23"/>
    <mergeCell ref="G23:I23"/>
    <mergeCell ref="J23:L23"/>
    <mergeCell ref="M23:O23"/>
    <mergeCell ref="S28:U28"/>
    <mergeCell ref="V28:X28"/>
    <mergeCell ref="V24:X24"/>
    <mergeCell ref="B25:AB25"/>
    <mergeCell ref="Y28:Z28"/>
    <mergeCell ref="AA28:AC28"/>
    <mergeCell ref="AC26:AE26"/>
    <mergeCell ref="B27:E27"/>
    <mergeCell ref="F27:J27"/>
    <mergeCell ref="L27:P27"/>
    <mergeCell ref="R27:V27"/>
    <mergeCell ref="X27:AA27"/>
    <mergeCell ref="AC27:AF27"/>
    <mergeCell ref="AF29:AJ29"/>
    <mergeCell ref="Q31:Q32"/>
    <mergeCell ref="B24:F24"/>
    <mergeCell ref="G24:I24"/>
    <mergeCell ref="AH27:AJ27"/>
    <mergeCell ref="B28:E28"/>
    <mergeCell ref="G28:I28"/>
    <mergeCell ref="J28:L28"/>
    <mergeCell ref="M28:O28"/>
    <mergeCell ref="P28:R28"/>
    <mergeCell ref="AD28:AE28"/>
    <mergeCell ref="AH28:AJ28"/>
    <mergeCell ref="AC32:AI32"/>
    <mergeCell ref="F33:I33"/>
    <mergeCell ref="V31:X31"/>
    <mergeCell ref="Y31:Y32"/>
    <mergeCell ref="Z31:AB32"/>
    <mergeCell ref="R31:T31"/>
    <mergeCell ref="V32:X32"/>
    <mergeCell ref="U31:U32"/>
    <mergeCell ref="K34:Q34"/>
    <mergeCell ref="AD34:AI34"/>
    <mergeCell ref="R32:T32"/>
    <mergeCell ref="B31:D31"/>
    <mergeCell ref="E31:I31"/>
    <mergeCell ref="L31:M32"/>
    <mergeCell ref="N31:P32"/>
    <mergeCell ref="B32:C32"/>
    <mergeCell ref="E32:H32"/>
  </mergeCells>
  <printOptions horizontalCentered="1"/>
  <pageMargins left="0.35" right="0.1968503937007874" top="0.7086614173228347" bottom="0.5905511811023623"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AK90"/>
  <sheetViews>
    <sheetView showGridLines="0" zoomScaleSheetLayoutView="100" zoomScalePageLayoutView="0" workbookViewId="0" topLeftCell="A1">
      <selection activeCell="K28" sqref="K28:Q28"/>
    </sheetView>
  </sheetViews>
  <sheetFormatPr defaultColWidth="9.00390625" defaultRowHeight="13.5"/>
  <cols>
    <col min="1" max="1" width="1.625" style="1" customWidth="1"/>
    <col min="2" max="14" width="2.625" style="1" customWidth="1"/>
    <col min="15" max="15" width="2.50390625" style="1" customWidth="1"/>
    <col min="16" max="30" width="2.625" style="1" customWidth="1"/>
    <col min="31" max="31" width="3.25390625" style="1" customWidth="1"/>
    <col min="32" max="65" width="2.625" style="1" customWidth="1"/>
    <col min="66" max="16384" width="9.00390625" style="1" customWidth="1"/>
  </cols>
  <sheetData>
    <row r="1" ht="13.5">
      <c r="A1" s="1" t="s">
        <v>89</v>
      </c>
    </row>
    <row r="2" spans="12:26" ht="18" customHeight="1">
      <c r="L2" s="219" t="s">
        <v>58</v>
      </c>
      <c r="M2" s="219"/>
      <c r="N2" s="219"/>
      <c r="O2" s="219"/>
      <c r="P2" s="219"/>
      <c r="Q2" s="219"/>
      <c r="R2" s="219"/>
      <c r="S2" s="219"/>
      <c r="T2" s="219"/>
      <c r="U2" s="219"/>
      <c r="V2" s="219"/>
      <c r="W2" s="219"/>
      <c r="X2" s="219"/>
      <c r="Y2" s="219"/>
      <c r="Z2" s="219"/>
    </row>
    <row r="3" ht="9" customHeight="1"/>
    <row r="4" ht="18" customHeight="1">
      <c r="A4" s="70" t="s">
        <v>60</v>
      </c>
    </row>
    <row r="5" ht="9" customHeight="1"/>
    <row r="6" ht="13.5">
      <c r="A6" s="1" t="s">
        <v>59</v>
      </c>
    </row>
    <row r="7" ht="13.5">
      <c r="B7" s="1" t="s">
        <v>131</v>
      </c>
    </row>
    <row r="8" ht="13.5">
      <c r="B8" s="1" t="s">
        <v>130</v>
      </c>
    </row>
    <row r="9" ht="9" customHeight="1"/>
    <row r="10" ht="13.5">
      <c r="A10" s="1" t="s">
        <v>129</v>
      </c>
    </row>
    <row r="11" ht="13.5">
      <c r="B11" s="1" t="s">
        <v>128</v>
      </c>
    </row>
    <row r="12" ht="13.5" customHeight="1">
      <c r="B12" s="1" t="s">
        <v>127</v>
      </c>
    </row>
    <row r="13" ht="9" customHeight="1"/>
    <row r="14" ht="13.5">
      <c r="A14" s="1" t="s">
        <v>63</v>
      </c>
    </row>
    <row r="15" ht="9" customHeight="1"/>
    <row r="16" spans="2:28" ht="13.5" customHeight="1">
      <c r="B16" s="130" t="s">
        <v>159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row>
    <row r="17" spans="2:28" ht="13.5" customHeight="1">
      <c r="B17" s="130"/>
      <c r="C17" s="131" t="s">
        <v>139</v>
      </c>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row>
    <row r="18" spans="2:28" ht="13.5" customHeight="1">
      <c r="B18" s="130" t="s">
        <v>160</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row>
    <row r="19" spans="2:28" ht="6.75" customHeight="1">
      <c r="B19" s="130"/>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row>
    <row r="20" spans="2:28" ht="13.5">
      <c r="B20" s="243" t="s">
        <v>132</v>
      </c>
      <c r="C20" s="244"/>
      <c r="D20" s="244"/>
      <c r="E20" s="244"/>
      <c r="F20" s="245"/>
      <c r="G20" s="246" t="s">
        <v>170</v>
      </c>
      <c r="H20" s="247"/>
      <c r="I20" s="248"/>
      <c r="J20" s="246" t="s">
        <v>171</v>
      </c>
      <c r="K20" s="247"/>
      <c r="L20" s="248"/>
      <c r="M20" s="246" t="s">
        <v>1</v>
      </c>
      <c r="N20" s="247"/>
      <c r="O20" s="248"/>
      <c r="P20" s="246" t="s">
        <v>172</v>
      </c>
      <c r="Q20" s="247"/>
      <c r="R20" s="248"/>
      <c r="S20" s="246" t="s">
        <v>173</v>
      </c>
      <c r="T20" s="247"/>
      <c r="U20" s="248"/>
      <c r="V20" s="246" t="s">
        <v>174</v>
      </c>
      <c r="W20" s="247"/>
      <c r="X20" s="248"/>
      <c r="Y20" s="131"/>
      <c r="Z20" s="131"/>
      <c r="AA20" s="131"/>
      <c r="AB20" s="131"/>
    </row>
    <row r="21" spans="2:28" ht="13.5" customHeight="1">
      <c r="B21" s="232" t="s">
        <v>2</v>
      </c>
      <c r="C21" s="233"/>
      <c r="D21" s="233"/>
      <c r="E21" s="233"/>
      <c r="F21" s="234"/>
      <c r="G21" s="235" t="s">
        <v>3</v>
      </c>
      <c r="H21" s="236"/>
      <c r="I21" s="237"/>
      <c r="J21" s="235" t="s">
        <v>4</v>
      </c>
      <c r="K21" s="236"/>
      <c r="L21" s="237"/>
      <c r="M21" s="235" t="s">
        <v>5</v>
      </c>
      <c r="N21" s="236"/>
      <c r="O21" s="237"/>
      <c r="P21" s="235" t="s">
        <v>6</v>
      </c>
      <c r="Q21" s="236"/>
      <c r="R21" s="237"/>
      <c r="S21" s="235" t="s">
        <v>7</v>
      </c>
      <c r="T21" s="236"/>
      <c r="U21" s="237"/>
      <c r="V21" s="235" t="s">
        <v>8</v>
      </c>
      <c r="W21" s="236"/>
      <c r="X21" s="237"/>
      <c r="Y21" s="131"/>
      <c r="Z21" s="131"/>
      <c r="AA21" s="131"/>
      <c r="AB21" s="131"/>
    </row>
    <row r="22" spans="2:28" ht="8.25" customHeight="1">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row>
    <row r="23" spans="2:32" ht="13.5" customHeight="1">
      <c r="B23" s="1" t="s">
        <v>88</v>
      </c>
      <c r="F23" s="127"/>
      <c r="G23" s="127"/>
      <c r="H23" s="127"/>
      <c r="I23" s="127"/>
      <c r="J23" s="127"/>
      <c r="K23" s="127"/>
      <c r="L23" s="127"/>
      <c r="M23" s="127"/>
      <c r="N23" s="127"/>
      <c r="O23" s="127"/>
      <c r="P23" s="127"/>
      <c r="Q23" s="127"/>
      <c r="R23" s="127"/>
      <c r="S23" s="127"/>
      <c r="T23" s="127"/>
      <c r="U23" s="127"/>
      <c r="V23" s="127"/>
      <c r="W23" s="127"/>
      <c r="X23" s="127"/>
      <c r="Y23" s="127" t="s">
        <v>161</v>
      </c>
      <c r="Z23" s="127"/>
      <c r="AA23" s="127"/>
      <c r="AB23" s="127"/>
      <c r="AC23" s="202">
        <v>24</v>
      </c>
      <c r="AD23" s="202"/>
      <c r="AE23" s="202"/>
      <c r="AF23" s="127" t="s">
        <v>82</v>
      </c>
    </row>
    <row r="24" spans="2:36" ht="13.5" customHeight="1">
      <c r="B24" s="249" t="s">
        <v>9</v>
      </c>
      <c r="C24" s="250"/>
      <c r="D24" s="250"/>
      <c r="E24" s="251"/>
      <c r="F24" s="206" t="s">
        <v>72</v>
      </c>
      <c r="G24" s="191"/>
      <c r="H24" s="191"/>
      <c r="I24" s="191"/>
      <c r="J24" s="191"/>
      <c r="K24" s="124" t="s">
        <v>121</v>
      </c>
      <c r="L24" s="207" t="s">
        <v>74</v>
      </c>
      <c r="M24" s="207"/>
      <c r="N24" s="207"/>
      <c r="O24" s="207"/>
      <c r="P24" s="207"/>
      <c r="Q24" s="124" t="s">
        <v>121</v>
      </c>
      <c r="R24" s="207" t="s">
        <v>75</v>
      </c>
      <c r="S24" s="207"/>
      <c r="T24" s="207"/>
      <c r="U24" s="207"/>
      <c r="V24" s="207"/>
      <c r="W24" s="124" t="s">
        <v>121</v>
      </c>
      <c r="X24" s="207" t="s">
        <v>76</v>
      </c>
      <c r="Y24" s="207"/>
      <c r="Z24" s="207"/>
      <c r="AA24" s="207"/>
      <c r="AB24" s="124" t="s">
        <v>126</v>
      </c>
      <c r="AC24" s="207" t="s">
        <v>77</v>
      </c>
      <c r="AD24" s="207"/>
      <c r="AE24" s="207"/>
      <c r="AF24" s="207"/>
      <c r="AG24" s="82" t="s">
        <v>120</v>
      </c>
      <c r="AH24" s="238" t="s">
        <v>26</v>
      </c>
      <c r="AI24" s="238"/>
      <c r="AJ24" s="239"/>
    </row>
    <row r="25" spans="2:36" ht="14.25">
      <c r="B25" s="240" t="s">
        <v>10</v>
      </c>
      <c r="C25" s="241"/>
      <c r="D25" s="241"/>
      <c r="E25" s="242"/>
      <c r="F25" s="125" t="s">
        <v>125</v>
      </c>
      <c r="G25" s="196">
        <v>24</v>
      </c>
      <c r="H25" s="196"/>
      <c r="I25" s="197"/>
      <c r="J25" s="198" t="s">
        <v>124</v>
      </c>
      <c r="K25" s="191"/>
      <c r="L25" s="191"/>
      <c r="M25" s="199">
        <v>0.65</v>
      </c>
      <c r="N25" s="200"/>
      <c r="O25" s="201"/>
      <c r="P25" s="198" t="s">
        <v>124</v>
      </c>
      <c r="Q25" s="191"/>
      <c r="R25" s="191"/>
      <c r="S25" s="214">
        <v>0.769</v>
      </c>
      <c r="T25" s="215"/>
      <c r="U25" s="216"/>
      <c r="V25" s="198" t="s">
        <v>124</v>
      </c>
      <c r="W25" s="191"/>
      <c r="X25" s="191"/>
      <c r="Y25" s="218">
        <v>3</v>
      </c>
      <c r="Z25" s="218"/>
      <c r="AA25" s="198" t="s">
        <v>123</v>
      </c>
      <c r="AB25" s="191"/>
      <c r="AC25" s="191"/>
      <c r="AD25" s="170">
        <v>5.3</v>
      </c>
      <c r="AE25" s="170"/>
      <c r="AF25" s="84" t="s">
        <v>122</v>
      </c>
      <c r="AG25" s="84" t="s">
        <v>120</v>
      </c>
      <c r="AH25" s="171">
        <f>IF(G25="","",ROUNDUP(G25*M25*S25*Y25/AD25,0))</f>
        <v>7</v>
      </c>
      <c r="AI25" s="171"/>
      <c r="AJ25" s="172"/>
    </row>
    <row r="26" spans="1:36" ht="14.25" thickBot="1">
      <c r="A26" s="6"/>
      <c r="B26" s="7"/>
      <c r="C26" s="7"/>
      <c r="D26" s="7"/>
      <c r="E26" s="7"/>
      <c r="F26" s="7"/>
      <c r="G26" s="8"/>
      <c r="H26" s="9"/>
      <c r="I26" s="9"/>
      <c r="J26" s="9"/>
      <c r="K26" s="8"/>
      <c r="L26" s="10"/>
      <c r="M26" s="11"/>
      <c r="N26" s="11"/>
      <c r="O26" s="11"/>
      <c r="P26" s="3"/>
      <c r="Q26" s="8"/>
      <c r="R26" s="12"/>
      <c r="S26" s="13"/>
      <c r="T26" s="13"/>
      <c r="U26" s="14"/>
      <c r="V26" s="8"/>
      <c r="W26" s="12"/>
      <c r="X26" s="15"/>
      <c r="Y26" s="15"/>
      <c r="Z26" s="14"/>
      <c r="AA26" s="8"/>
      <c r="AB26" s="12"/>
      <c r="AC26" s="16"/>
      <c r="AD26" s="16"/>
      <c r="AE26" s="14"/>
      <c r="AF26" s="175" t="s">
        <v>12</v>
      </c>
      <c r="AG26" s="175"/>
      <c r="AH26" s="175"/>
      <c r="AI26" s="175"/>
      <c r="AJ26" s="175"/>
    </row>
    <row r="27" spans="1:36" ht="13.5">
      <c r="A27" s="6"/>
      <c r="B27" s="221" t="s">
        <v>26</v>
      </c>
      <c r="C27" s="222"/>
      <c r="D27" s="222"/>
      <c r="E27" s="222"/>
      <c r="F27" s="183" t="s">
        <v>121</v>
      </c>
      <c r="G27" s="223">
        <v>45</v>
      </c>
      <c r="H27" s="223"/>
      <c r="I27" s="223"/>
      <c r="J27" s="225" t="s">
        <v>120</v>
      </c>
      <c r="K27" s="227" t="s">
        <v>27</v>
      </c>
      <c r="L27" s="227"/>
      <c r="M27" s="227"/>
      <c r="N27" s="227"/>
      <c r="O27" s="227"/>
      <c r="P27" s="227"/>
      <c r="Q27" s="228"/>
      <c r="R27" s="12"/>
      <c r="S27" s="13"/>
      <c r="T27" s="13"/>
      <c r="U27" s="14"/>
      <c r="V27" s="8"/>
      <c r="W27" s="12"/>
      <c r="X27" s="15"/>
      <c r="Y27" s="15"/>
      <c r="Z27" s="14"/>
      <c r="AA27" s="8"/>
      <c r="AB27" s="12"/>
      <c r="AC27" s="16"/>
      <c r="AD27" s="16"/>
      <c r="AE27" s="14"/>
      <c r="AF27" s="8"/>
      <c r="AG27" s="17"/>
      <c r="AH27" s="17"/>
      <c r="AI27" s="17"/>
      <c r="AJ27" s="18"/>
    </row>
    <row r="28" spans="1:36" ht="14.25" thickBot="1">
      <c r="A28" s="6"/>
      <c r="B28" s="229">
        <f>AH25</f>
        <v>7</v>
      </c>
      <c r="C28" s="230"/>
      <c r="D28" s="230"/>
      <c r="E28" s="230"/>
      <c r="F28" s="178"/>
      <c r="G28" s="224"/>
      <c r="H28" s="224"/>
      <c r="I28" s="224"/>
      <c r="J28" s="226"/>
      <c r="K28" s="224">
        <f>B28*G27</f>
        <v>315</v>
      </c>
      <c r="L28" s="224"/>
      <c r="M28" s="224"/>
      <c r="N28" s="224"/>
      <c r="O28" s="224"/>
      <c r="P28" s="224"/>
      <c r="Q28" s="231"/>
      <c r="R28" s="123" t="s">
        <v>28</v>
      </c>
      <c r="S28" s="13"/>
      <c r="T28" s="13"/>
      <c r="U28" s="14"/>
      <c r="V28" s="8"/>
      <c r="W28" s="12"/>
      <c r="X28" s="15"/>
      <c r="Y28" s="15"/>
      <c r="Z28" s="14"/>
      <c r="AA28" s="8"/>
      <c r="AB28" s="12"/>
      <c r="AC28" s="16"/>
      <c r="AD28" s="16"/>
      <c r="AE28" s="14"/>
      <c r="AF28" s="8"/>
      <c r="AG28" s="17"/>
      <c r="AH28" s="17"/>
      <c r="AI28" s="17"/>
      <c r="AJ28" s="18"/>
    </row>
    <row r="29" spans="1:36" ht="9" customHeight="1">
      <c r="A29" s="6"/>
      <c r="B29" s="7"/>
      <c r="C29" s="7"/>
      <c r="D29" s="7"/>
      <c r="E29" s="7"/>
      <c r="F29" s="7"/>
      <c r="G29" s="8"/>
      <c r="H29" s="9"/>
      <c r="I29" s="9"/>
      <c r="J29" s="9"/>
      <c r="K29" s="8"/>
      <c r="L29" s="10"/>
      <c r="M29" s="11"/>
      <c r="N29" s="11"/>
      <c r="O29" s="11"/>
      <c r="P29" s="3"/>
      <c r="Q29" s="8"/>
      <c r="R29" s="12"/>
      <c r="S29" s="13"/>
      <c r="T29" s="13"/>
      <c r="U29" s="14"/>
      <c r="V29" s="8"/>
      <c r="W29" s="12"/>
      <c r="X29" s="15"/>
      <c r="Y29" s="15"/>
      <c r="Z29" s="14"/>
      <c r="AA29" s="8"/>
      <c r="AB29" s="12"/>
      <c r="AC29" s="16"/>
      <c r="AD29" s="16"/>
      <c r="AE29" s="14"/>
      <c r="AF29" s="8"/>
      <c r="AG29" s="17"/>
      <c r="AH29" s="17"/>
      <c r="AI29" s="17"/>
      <c r="AJ29" s="18"/>
    </row>
    <row r="30" spans="1:36" ht="9" customHeight="1">
      <c r="A30" s="6"/>
      <c r="B30" s="6"/>
      <c r="C30" s="6"/>
      <c r="D30" s="6"/>
      <c r="E30" s="6"/>
      <c r="F30" s="6"/>
      <c r="G30" s="6"/>
      <c r="H30" s="6"/>
      <c r="I30" s="6"/>
      <c r="J30" s="6"/>
      <c r="K30" s="6"/>
      <c r="L30" s="6"/>
      <c r="M30" s="220" t="s">
        <v>135</v>
      </c>
      <c r="N30" s="220"/>
      <c r="O30" s="220"/>
      <c r="P30" s="220"/>
      <c r="Q30" s="220"/>
      <c r="R30" s="220"/>
      <c r="S30" s="220"/>
      <c r="T30" s="6"/>
      <c r="U30" s="6"/>
      <c r="V30" s="6"/>
      <c r="W30" s="6"/>
      <c r="X30" s="6"/>
      <c r="Y30" s="6"/>
      <c r="Z30" s="6"/>
      <c r="AA30" s="6"/>
      <c r="AB30" s="6"/>
      <c r="AC30" s="6"/>
      <c r="AD30" s="6"/>
      <c r="AE30" s="220" t="s">
        <v>136</v>
      </c>
      <c r="AF30" s="220"/>
      <c r="AG30" s="220"/>
      <c r="AH30" s="220"/>
      <c r="AI30" s="220"/>
      <c r="AJ30" s="220"/>
    </row>
    <row r="31" spans="1:37" ht="13.5">
      <c r="A31" s="63" t="s">
        <v>29</v>
      </c>
      <c r="B31" s="63"/>
      <c r="C31" s="63"/>
      <c r="D31" s="63"/>
      <c r="E31" s="63"/>
      <c r="F31" s="63"/>
      <c r="G31" s="63"/>
      <c r="H31" s="63"/>
      <c r="I31" s="63"/>
      <c r="J31" s="63"/>
      <c r="K31" s="63"/>
      <c r="L31" s="63"/>
      <c r="M31" s="220"/>
      <c r="N31" s="220"/>
      <c r="O31" s="220"/>
      <c r="P31" s="220"/>
      <c r="Q31" s="220"/>
      <c r="R31" s="220"/>
      <c r="S31" s="220"/>
      <c r="T31" s="63"/>
      <c r="U31" s="63"/>
      <c r="V31" s="63"/>
      <c r="W31" s="63"/>
      <c r="X31" s="63"/>
      <c r="Y31" s="63"/>
      <c r="Z31" s="63"/>
      <c r="AA31" s="63"/>
      <c r="AB31" s="63"/>
      <c r="AC31" s="63"/>
      <c r="AD31" s="63"/>
      <c r="AE31" s="220"/>
      <c r="AF31" s="220"/>
      <c r="AG31" s="220"/>
      <c r="AH31" s="220"/>
      <c r="AI31" s="220"/>
      <c r="AJ31" s="220"/>
      <c r="AK31" s="62"/>
    </row>
    <row r="32" spans="1:37" ht="14.25">
      <c r="A32" s="63"/>
      <c r="B32" s="63"/>
      <c r="C32" s="63"/>
      <c r="D32" s="63"/>
      <c r="E32" s="63"/>
      <c r="F32" s="63"/>
      <c r="G32" s="63"/>
      <c r="H32" s="63"/>
      <c r="I32" s="63"/>
      <c r="J32" s="63"/>
      <c r="K32" s="63"/>
      <c r="L32" s="63"/>
      <c r="M32" s="63"/>
      <c r="N32" s="63"/>
      <c r="O32" s="63"/>
      <c r="P32" s="63"/>
      <c r="Q32" s="63"/>
      <c r="R32" s="63"/>
      <c r="S32" s="63"/>
      <c r="T32" s="64"/>
      <c r="U32" s="63"/>
      <c r="V32" s="63"/>
      <c r="W32" s="63"/>
      <c r="X32" s="63"/>
      <c r="Y32" s="63"/>
      <c r="Z32" s="63"/>
      <c r="AA32" s="63"/>
      <c r="AB32" s="63"/>
      <c r="AC32" s="63"/>
      <c r="AD32" s="63"/>
      <c r="AE32" s="63"/>
      <c r="AF32" s="63"/>
      <c r="AG32" s="63"/>
      <c r="AH32" s="63"/>
      <c r="AI32" s="63"/>
      <c r="AJ32" s="63"/>
      <c r="AK32" s="62"/>
    </row>
    <row r="33" spans="1:37" ht="14.25">
      <c r="A33" s="63"/>
      <c r="B33" s="63"/>
      <c r="C33" s="63"/>
      <c r="D33" s="63"/>
      <c r="E33" s="63"/>
      <c r="F33" s="63"/>
      <c r="G33" s="63"/>
      <c r="H33" s="63"/>
      <c r="I33" s="63"/>
      <c r="J33" s="63"/>
      <c r="K33" s="63"/>
      <c r="L33" s="63"/>
      <c r="M33" s="63"/>
      <c r="N33" s="63" t="s">
        <v>25</v>
      </c>
      <c r="O33" s="63"/>
      <c r="P33" s="63"/>
      <c r="Q33" s="63"/>
      <c r="R33" s="63"/>
      <c r="S33" s="63"/>
      <c r="T33" s="64"/>
      <c r="U33" s="63"/>
      <c r="V33" s="63"/>
      <c r="W33" s="63"/>
      <c r="X33" s="63"/>
      <c r="Y33" s="63"/>
      <c r="Z33" s="63"/>
      <c r="AA33" s="63"/>
      <c r="AB33" s="63"/>
      <c r="AC33" s="63"/>
      <c r="AD33" s="63"/>
      <c r="AE33" s="63"/>
      <c r="AF33" s="63"/>
      <c r="AG33" s="63"/>
      <c r="AH33" s="63"/>
      <c r="AI33" s="63"/>
      <c r="AJ33" s="63"/>
      <c r="AK33" s="62"/>
    </row>
    <row r="34" spans="1:37" ht="14.25">
      <c r="A34" s="63"/>
      <c r="B34" s="63"/>
      <c r="C34" s="63"/>
      <c r="D34" s="63"/>
      <c r="E34" s="63"/>
      <c r="F34" s="63"/>
      <c r="G34" s="63"/>
      <c r="H34" s="63"/>
      <c r="I34" s="63"/>
      <c r="J34" s="63"/>
      <c r="K34" s="63"/>
      <c r="L34" s="63"/>
      <c r="M34" s="63"/>
      <c r="N34" s="63"/>
      <c r="O34" s="63"/>
      <c r="P34" s="63"/>
      <c r="Q34" s="63"/>
      <c r="R34" s="63"/>
      <c r="S34" s="63"/>
      <c r="T34" s="64"/>
      <c r="U34" s="63"/>
      <c r="V34" s="63"/>
      <c r="W34" s="63"/>
      <c r="X34" s="63"/>
      <c r="Y34" s="63"/>
      <c r="Z34" s="63"/>
      <c r="AA34" s="63"/>
      <c r="AB34" s="63"/>
      <c r="AC34" s="63"/>
      <c r="AD34" s="63"/>
      <c r="AE34" s="63"/>
      <c r="AF34" s="63"/>
      <c r="AG34" s="63"/>
      <c r="AH34" s="63"/>
      <c r="AI34" s="63"/>
      <c r="AJ34" s="63"/>
      <c r="AK34" s="62"/>
    </row>
    <row r="35" spans="1:37" ht="14.25">
      <c r="A35" s="63"/>
      <c r="B35" s="63"/>
      <c r="C35" s="63"/>
      <c r="D35" s="63"/>
      <c r="E35" s="63"/>
      <c r="F35" s="63"/>
      <c r="G35" s="63"/>
      <c r="H35" s="63"/>
      <c r="I35" s="63"/>
      <c r="J35" s="63"/>
      <c r="K35" s="63"/>
      <c r="L35" s="63"/>
      <c r="M35" s="63"/>
      <c r="N35" s="63"/>
      <c r="O35" s="63"/>
      <c r="P35" s="63"/>
      <c r="Q35" s="63"/>
      <c r="R35" s="63"/>
      <c r="S35" s="63"/>
      <c r="T35" s="64"/>
      <c r="U35" s="63"/>
      <c r="V35" s="63"/>
      <c r="W35" s="63"/>
      <c r="X35" s="63"/>
      <c r="Y35" s="63"/>
      <c r="Z35" s="63"/>
      <c r="AA35" s="63"/>
      <c r="AB35" s="63"/>
      <c r="AC35" s="63"/>
      <c r="AD35" s="63"/>
      <c r="AE35" s="63"/>
      <c r="AF35" s="63"/>
      <c r="AG35" s="63"/>
      <c r="AH35" s="63"/>
      <c r="AI35" s="63"/>
      <c r="AJ35" s="63"/>
      <c r="AK35" s="62"/>
    </row>
    <row r="36" spans="1:37" ht="14.25">
      <c r="A36" s="63"/>
      <c r="B36" s="63"/>
      <c r="C36" s="63"/>
      <c r="D36" s="63"/>
      <c r="E36" s="63"/>
      <c r="F36" s="63"/>
      <c r="G36" s="63"/>
      <c r="H36" s="63"/>
      <c r="I36" s="63"/>
      <c r="J36" s="63"/>
      <c r="K36" s="63"/>
      <c r="L36" s="63"/>
      <c r="M36" s="63"/>
      <c r="N36" s="63"/>
      <c r="O36" s="63"/>
      <c r="P36" s="63"/>
      <c r="Q36" s="63"/>
      <c r="R36" s="63"/>
      <c r="S36" s="63"/>
      <c r="T36" s="64"/>
      <c r="U36" s="63"/>
      <c r="V36" s="63"/>
      <c r="W36" s="63"/>
      <c r="X36" s="63"/>
      <c r="Y36" s="63"/>
      <c r="Z36" s="63"/>
      <c r="AA36" s="63"/>
      <c r="AB36" s="63"/>
      <c r="AC36" s="63"/>
      <c r="AD36" s="63"/>
      <c r="AE36" s="63"/>
      <c r="AF36" s="63"/>
      <c r="AG36" s="63"/>
      <c r="AH36" s="63"/>
      <c r="AI36" s="63"/>
      <c r="AJ36" s="63"/>
      <c r="AK36" s="62"/>
    </row>
    <row r="37" spans="1:37" ht="14.25">
      <c r="A37" s="63"/>
      <c r="B37" s="63"/>
      <c r="C37" s="63"/>
      <c r="D37" s="63"/>
      <c r="E37" s="63"/>
      <c r="F37" s="63"/>
      <c r="G37" s="63"/>
      <c r="H37" s="63"/>
      <c r="I37" s="63"/>
      <c r="J37" s="63"/>
      <c r="K37" s="63"/>
      <c r="L37" s="63"/>
      <c r="M37" s="63"/>
      <c r="N37" s="63"/>
      <c r="O37" s="63"/>
      <c r="P37" s="63"/>
      <c r="Q37" s="63"/>
      <c r="R37" s="63"/>
      <c r="S37" s="63"/>
      <c r="T37" s="64"/>
      <c r="U37" s="63"/>
      <c r="V37" s="63"/>
      <c r="W37" s="63"/>
      <c r="X37" s="63"/>
      <c r="Y37" s="63"/>
      <c r="Z37" s="63"/>
      <c r="AA37" s="63"/>
      <c r="AB37" s="63"/>
      <c r="AC37" s="63"/>
      <c r="AD37" s="63"/>
      <c r="AE37" s="63"/>
      <c r="AF37" s="63"/>
      <c r="AG37" s="63"/>
      <c r="AH37" s="63"/>
      <c r="AI37" s="63"/>
      <c r="AJ37" s="63"/>
      <c r="AK37" s="62"/>
    </row>
    <row r="38" spans="1:37" ht="14.25">
      <c r="A38" s="63"/>
      <c r="B38" s="63"/>
      <c r="C38" s="68" t="s">
        <v>119</v>
      </c>
      <c r="D38" s="63"/>
      <c r="E38" s="63"/>
      <c r="F38" s="63"/>
      <c r="G38" s="63"/>
      <c r="H38" s="63"/>
      <c r="I38" s="63"/>
      <c r="J38" s="63"/>
      <c r="K38" s="63"/>
      <c r="L38" s="63"/>
      <c r="M38" s="63"/>
      <c r="N38" s="63"/>
      <c r="O38" s="63"/>
      <c r="P38" s="63"/>
      <c r="Q38" s="63"/>
      <c r="R38" s="63"/>
      <c r="S38" s="63"/>
      <c r="T38" s="64"/>
      <c r="U38" s="63"/>
      <c r="V38" s="63"/>
      <c r="W38" s="63"/>
      <c r="X38" s="63"/>
      <c r="Y38" s="63"/>
      <c r="Z38" s="63"/>
      <c r="AA38" s="63"/>
      <c r="AB38" s="63"/>
      <c r="AC38" s="68"/>
      <c r="AD38" s="63"/>
      <c r="AE38" s="63"/>
      <c r="AF38" s="63"/>
      <c r="AG38" s="63"/>
      <c r="AH38" s="63"/>
      <c r="AI38" s="63"/>
      <c r="AJ38" s="63"/>
      <c r="AK38" s="62"/>
    </row>
    <row r="39" spans="1:37" ht="14.25">
      <c r="A39" s="63"/>
      <c r="B39" s="63"/>
      <c r="C39" s="63"/>
      <c r="D39" s="63"/>
      <c r="E39" s="63"/>
      <c r="F39" s="63"/>
      <c r="G39" s="63"/>
      <c r="H39" s="63"/>
      <c r="I39" s="63"/>
      <c r="J39" s="63"/>
      <c r="K39" s="63"/>
      <c r="L39" s="63"/>
      <c r="M39" s="63"/>
      <c r="N39" s="63"/>
      <c r="O39" s="63"/>
      <c r="P39" s="63"/>
      <c r="Q39" s="63"/>
      <c r="R39" s="63"/>
      <c r="S39" s="63"/>
      <c r="T39" s="64"/>
      <c r="U39" s="63"/>
      <c r="V39" s="63"/>
      <c r="W39" s="63"/>
      <c r="X39" s="63"/>
      <c r="Y39" s="63"/>
      <c r="Z39" s="63"/>
      <c r="AA39" s="63"/>
      <c r="AB39" s="63"/>
      <c r="AC39" s="63"/>
      <c r="AD39" s="63"/>
      <c r="AE39" s="63"/>
      <c r="AF39" s="63"/>
      <c r="AG39" s="63"/>
      <c r="AH39" s="63"/>
      <c r="AI39" s="63"/>
      <c r="AJ39" s="63"/>
      <c r="AK39" s="62"/>
    </row>
    <row r="40" spans="1:37" ht="14.25">
      <c r="A40" s="63"/>
      <c r="B40" s="63"/>
      <c r="C40" s="63"/>
      <c r="D40" s="63"/>
      <c r="E40" s="63"/>
      <c r="F40" s="63"/>
      <c r="G40" s="63"/>
      <c r="H40" s="63"/>
      <c r="I40" s="63"/>
      <c r="J40" s="63"/>
      <c r="K40" s="63"/>
      <c r="L40" s="63"/>
      <c r="M40" s="63"/>
      <c r="N40" s="63"/>
      <c r="O40" s="63"/>
      <c r="P40" s="63"/>
      <c r="Q40" s="63"/>
      <c r="R40" s="63"/>
      <c r="S40" s="63"/>
      <c r="T40" s="64"/>
      <c r="U40" s="63"/>
      <c r="V40" s="63"/>
      <c r="W40" s="63"/>
      <c r="X40" s="63"/>
      <c r="Y40" s="63"/>
      <c r="Z40" s="63"/>
      <c r="AA40" s="63"/>
      <c r="AB40" s="63"/>
      <c r="AC40" s="63"/>
      <c r="AD40" s="63"/>
      <c r="AE40" s="63"/>
      <c r="AF40" s="63"/>
      <c r="AG40" s="63"/>
      <c r="AH40" s="63"/>
      <c r="AI40" s="63"/>
      <c r="AJ40" s="63"/>
      <c r="AK40" s="62"/>
    </row>
    <row r="41" spans="1:37" ht="14.25">
      <c r="A41" s="63"/>
      <c r="B41" s="63"/>
      <c r="C41" s="63"/>
      <c r="D41" s="63"/>
      <c r="E41" s="63"/>
      <c r="F41" s="63"/>
      <c r="G41" s="63"/>
      <c r="H41" s="63"/>
      <c r="I41" s="63"/>
      <c r="J41" s="63"/>
      <c r="K41" s="63"/>
      <c r="L41" s="63"/>
      <c r="M41" s="63"/>
      <c r="N41" s="63"/>
      <c r="O41" s="63"/>
      <c r="P41" s="63"/>
      <c r="Q41" s="63"/>
      <c r="R41" s="63"/>
      <c r="S41" s="63"/>
      <c r="T41" s="64"/>
      <c r="U41" s="63"/>
      <c r="V41" s="63"/>
      <c r="W41" s="63"/>
      <c r="X41" s="63"/>
      <c r="Y41" s="63"/>
      <c r="Z41" s="63"/>
      <c r="AA41" s="63"/>
      <c r="AB41" s="63"/>
      <c r="AC41" s="63"/>
      <c r="AD41" s="63"/>
      <c r="AE41" s="63"/>
      <c r="AF41" s="63"/>
      <c r="AG41" s="63"/>
      <c r="AH41" s="63"/>
      <c r="AI41" s="63"/>
      <c r="AJ41" s="63"/>
      <c r="AK41" s="62"/>
    </row>
    <row r="42" spans="1:37" ht="14.25">
      <c r="A42" s="63"/>
      <c r="B42" s="63"/>
      <c r="C42" s="63"/>
      <c r="D42" s="63"/>
      <c r="E42" s="63"/>
      <c r="F42" s="63"/>
      <c r="G42" s="63"/>
      <c r="H42" s="63"/>
      <c r="I42" s="63"/>
      <c r="J42" s="63"/>
      <c r="K42" s="63"/>
      <c r="L42" s="63"/>
      <c r="M42" s="63"/>
      <c r="N42" s="63"/>
      <c r="O42" s="63"/>
      <c r="P42" s="63"/>
      <c r="Q42" s="63"/>
      <c r="R42" s="63"/>
      <c r="S42" s="63"/>
      <c r="T42" s="64"/>
      <c r="U42" s="63"/>
      <c r="V42" s="63"/>
      <c r="W42" s="63"/>
      <c r="X42" s="63"/>
      <c r="Y42" s="63"/>
      <c r="Z42" s="63"/>
      <c r="AA42" s="63"/>
      <c r="AB42" s="63"/>
      <c r="AC42" s="63"/>
      <c r="AD42" s="63"/>
      <c r="AE42" s="63"/>
      <c r="AF42" s="63"/>
      <c r="AG42" s="63"/>
      <c r="AH42" s="63"/>
      <c r="AI42" s="63"/>
      <c r="AJ42" s="63"/>
      <c r="AK42" s="62"/>
    </row>
    <row r="43" spans="1:37" ht="14.25">
      <c r="A43" s="63"/>
      <c r="B43" s="63"/>
      <c r="C43" s="63"/>
      <c r="D43" s="63"/>
      <c r="E43" s="63"/>
      <c r="F43" s="63"/>
      <c r="G43" s="63"/>
      <c r="H43" s="63"/>
      <c r="I43" s="63"/>
      <c r="J43" s="63"/>
      <c r="K43" s="63"/>
      <c r="L43" s="63"/>
      <c r="M43" s="63"/>
      <c r="N43" s="63"/>
      <c r="O43" s="63"/>
      <c r="P43" s="63"/>
      <c r="Q43" s="63"/>
      <c r="R43" s="63"/>
      <c r="S43" s="63"/>
      <c r="T43" s="64"/>
      <c r="U43" s="63"/>
      <c r="V43" s="63"/>
      <c r="W43" s="63"/>
      <c r="X43" s="63"/>
      <c r="Y43" s="63"/>
      <c r="Z43" s="63"/>
      <c r="AA43" s="63"/>
      <c r="AB43" s="63"/>
      <c r="AC43" s="63"/>
      <c r="AD43" s="63"/>
      <c r="AE43" s="63"/>
      <c r="AF43" s="63"/>
      <c r="AG43" s="63"/>
      <c r="AH43" s="63"/>
      <c r="AI43" s="63"/>
      <c r="AJ43" s="63"/>
      <c r="AK43" s="62"/>
    </row>
    <row r="44" spans="1:37" ht="14.25">
      <c r="A44" s="63"/>
      <c r="B44" s="63"/>
      <c r="C44" s="63"/>
      <c r="D44" s="63"/>
      <c r="E44" s="63"/>
      <c r="F44" s="63"/>
      <c r="G44" s="63"/>
      <c r="H44" s="63"/>
      <c r="I44" s="63"/>
      <c r="J44" s="63"/>
      <c r="K44" s="63"/>
      <c r="L44" s="63"/>
      <c r="M44" s="63"/>
      <c r="N44" s="63"/>
      <c r="O44" s="63"/>
      <c r="P44" s="63"/>
      <c r="Q44" s="63"/>
      <c r="R44" s="63"/>
      <c r="S44" s="63"/>
      <c r="T44" s="64"/>
      <c r="U44" s="63"/>
      <c r="V44" s="63"/>
      <c r="W44" s="63"/>
      <c r="X44" s="63"/>
      <c r="Y44" s="63"/>
      <c r="Z44" s="63"/>
      <c r="AA44" s="63"/>
      <c r="AB44" s="63"/>
      <c r="AC44" s="63"/>
      <c r="AD44" s="63"/>
      <c r="AE44" s="63"/>
      <c r="AF44" s="63"/>
      <c r="AG44" s="63"/>
      <c r="AH44" s="63"/>
      <c r="AI44" s="63"/>
      <c r="AJ44" s="63"/>
      <c r="AK44" s="62"/>
    </row>
    <row r="45" spans="1:37" ht="14.25">
      <c r="A45" s="63"/>
      <c r="B45" s="63"/>
      <c r="C45" s="63"/>
      <c r="D45" s="63"/>
      <c r="E45" s="63"/>
      <c r="F45" s="63"/>
      <c r="G45" s="63"/>
      <c r="H45" s="63"/>
      <c r="I45" s="63"/>
      <c r="J45" s="63"/>
      <c r="K45" s="63"/>
      <c r="L45" s="63"/>
      <c r="M45" s="63"/>
      <c r="N45" s="63"/>
      <c r="O45" s="63"/>
      <c r="P45" s="63"/>
      <c r="Q45" s="63"/>
      <c r="R45" s="63"/>
      <c r="S45" s="63"/>
      <c r="T45" s="64"/>
      <c r="U45" s="63"/>
      <c r="V45" s="63"/>
      <c r="W45" s="63"/>
      <c r="X45" s="63"/>
      <c r="Y45" s="63"/>
      <c r="Z45" s="63"/>
      <c r="AA45" s="63"/>
      <c r="AB45" s="63"/>
      <c r="AC45" s="63"/>
      <c r="AD45" s="63"/>
      <c r="AE45" s="63"/>
      <c r="AF45" s="63"/>
      <c r="AG45" s="63"/>
      <c r="AH45" s="63"/>
      <c r="AI45" s="63"/>
      <c r="AJ45" s="63"/>
      <c r="AK45" s="62"/>
    </row>
    <row r="46" spans="1:37" ht="14.25">
      <c r="A46" s="63"/>
      <c r="B46" s="63"/>
      <c r="C46" s="63"/>
      <c r="D46" s="63"/>
      <c r="E46" s="63"/>
      <c r="F46" s="63"/>
      <c r="G46" s="63"/>
      <c r="H46" s="63"/>
      <c r="I46" s="63"/>
      <c r="J46" s="63"/>
      <c r="K46" s="63"/>
      <c r="L46" s="63"/>
      <c r="M46" s="63"/>
      <c r="N46" s="63"/>
      <c r="O46" s="63"/>
      <c r="P46" s="63"/>
      <c r="Q46" s="63"/>
      <c r="R46" s="63"/>
      <c r="S46" s="63"/>
      <c r="T46" s="64"/>
      <c r="U46" s="63"/>
      <c r="V46" s="63"/>
      <c r="W46" s="63"/>
      <c r="X46" s="63"/>
      <c r="Y46" s="63"/>
      <c r="Z46" s="63"/>
      <c r="AA46" s="63"/>
      <c r="AB46" s="63"/>
      <c r="AC46" s="63"/>
      <c r="AD46" s="63"/>
      <c r="AE46" s="63"/>
      <c r="AF46" s="63"/>
      <c r="AG46" s="63"/>
      <c r="AH46" s="63"/>
      <c r="AI46" s="63"/>
      <c r="AJ46" s="63"/>
      <c r="AK46" s="62"/>
    </row>
    <row r="47" spans="1:37" ht="14.25">
      <c r="A47" s="63"/>
      <c r="B47" s="63"/>
      <c r="C47" s="63"/>
      <c r="D47" s="63"/>
      <c r="E47" s="63"/>
      <c r="F47" s="63"/>
      <c r="G47" s="63"/>
      <c r="H47" s="63"/>
      <c r="I47" s="63"/>
      <c r="J47" s="63"/>
      <c r="K47" s="63"/>
      <c r="L47" s="63"/>
      <c r="M47" s="63"/>
      <c r="N47" s="63"/>
      <c r="O47" s="63"/>
      <c r="P47" s="63"/>
      <c r="Q47" s="63"/>
      <c r="R47" s="63"/>
      <c r="S47" s="63"/>
      <c r="T47" s="64"/>
      <c r="U47" s="63"/>
      <c r="V47" s="63"/>
      <c r="W47" s="63"/>
      <c r="X47" s="63"/>
      <c r="Y47" s="63"/>
      <c r="Z47" s="63"/>
      <c r="AA47" s="63"/>
      <c r="AB47" s="63"/>
      <c r="AC47" s="63"/>
      <c r="AD47" s="63"/>
      <c r="AE47" s="63"/>
      <c r="AF47" s="63"/>
      <c r="AG47" s="63"/>
      <c r="AH47" s="63"/>
      <c r="AI47" s="63"/>
      <c r="AJ47" s="63"/>
      <c r="AK47" s="62"/>
    </row>
    <row r="48" spans="1:37" ht="14.25">
      <c r="A48" s="63"/>
      <c r="B48" s="63"/>
      <c r="C48" s="63"/>
      <c r="D48" s="63"/>
      <c r="E48" s="63"/>
      <c r="F48" s="63"/>
      <c r="G48" s="63"/>
      <c r="H48" s="63"/>
      <c r="I48" s="63"/>
      <c r="J48" s="63"/>
      <c r="K48" s="63"/>
      <c r="L48" s="63"/>
      <c r="M48" s="63"/>
      <c r="N48" s="63"/>
      <c r="O48" s="63"/>
      <c r="P48" s="63"/>
      <c r="Q48" s="63"/>
      <c r="R48" s="63"/>
      <c r="S48" s="63"/>
      <c r="T48" s="64"/>
      <c r="U48" s="63"/>
      <c r="V48" s="63"/>
      <c r="W48" s="63"/>
      <c r="X48" s="63"/>
      <c r="Y48" s="63"/>
      <c r="Z48" s="63"/>
      <c r="AA48" s="63"/>
      <c r="AB48" s="63"/>
      <c r="AC48" s="63"/>
      <c r="AD48" s="63"/>
      <c r="AE48" s="63"/>
      <c r="AF48" s="63"/>
      <c r="AG48" s="63"/>
      <c r="AH48" s="63"/>
      <c r="AI48" s="63"/>
      <c r="AJ48" s="63"/>
      <c r="AK48" s="62"/>
    </row>
    <row r="49" spans="1:37" ht="15" customHeight="1">
      <c r="A49" s="63"/>
      <c r="B49" s="63"/>
      <c r="C49" s="63"/>
      <c r="D49" s="63"/>
      <c r="E49" s="63"/>
      <c r="F49" s="63"/>
      <c r="G49" s="63"/>
      <c r="H49" s="63"/>
      <c r="I49" s="63"/>
      <c r="J49" s="63"/>
      <c r="K49" s="63"/>
      <c r="L49" s="63"/>
      <c r="M49" s="63"/>
      <c r="N49" s="63"/>
      <c r="O49" s="63"/>
      <c r="P49" s="63"/>
      <c r="Q49" s="63"/>
      <c r="R49" s="63"/>
      <c r="S49" s="63"/>
      <c r="T49" s="64"/>
      <c r="U49" s="63"/>
      <c r="V49" s="63"/>
      <c r="W49" s="63"/>
      <c r="X49" s="63"/>
      <c r="Y49" s="63"/>
      <c r="Z49" s="63"/>
      <c r="AA49" s="63"/>
      <c r="AB49" s="63"/>
      <c r="AC49" s="63"/>
      <c r="AD49" s="63"/>
      <c r="AE49" s="63"/>
      <c r="AF49" s="63"/>
      <c r="AG49" s="63"/>
      <c r="AH49" s="63"/>
      <c r="AI49" s="63"/>
      <c r="AJ49" s="63"/>
      <c r="AK49" s="62"/>
    </row>
    <row r="50" spans="1:37" ht="15" customHeight="1">
      <c r="A50" s="63"/>
      <c r="B50" s="63"/>
      <c r="C50" s="63"/>
      <c r="D50" s="63"/>
      <c r="E50" s="63"/>
      <c r="F50" s="63"/>
      <c r="G50" s="63"/>
      <c r="H50" s="63"/>
      <c r="I50" s="63"/>
      <c r="J50" s="63"/>
      <c r="K50" s="63"/>
      <c r="L50" s="63"/>
      <c r="M50" s="63"/>
      <c r="N50" s="63"/>
      <c r="O50" s="63"/>
      <c r="P50" s="63"/>
      <c r="Q50" s="63"/>
      <c r="R50" s="63"/>
      <c r="S50" s="63"/>
      <c r="T50" s="64"/>
      <c r="U50" s="63"/>
      <c r="V50" s="63"/>
      <c r="W50" s="63"/>
      <c r="X50" s="63"/>
      <c r="Y50" s="63"/>
      <c r="Z50" s="63"/>
      <c r="AA50" s="63"/>
      <c r="AB50" s="63"/>
      <c r="AC50" s="63"/>
      <c r="AD50" s="63"/>
      <c r="AE50" s="63"/>
      <c r="AF50" s="63"/>
      <c r="AG50" s="63"/>
      <c r="AH50" s="63"/>
      <c r="AI50" s="63"/>
      <c r="AJ50" s="63"/>
      <c r="AK50" s="62"/>
    </row>
    <row r="51" spans="1:37" ht="15" customHeight="1">
      <c r="A51" s="63"/>
      <c r="B51" s="63"/>
      <c r="C51" s="63"/>
      <c r="D51" s="63"/>
      <c r="E51" s="63"/>
      <c r="F51" s="63"/>
      <c r="G51" s="63"/>
      <c r="H51" s="63"/>
      <c r="I51" s="63"/>
      <c r="J51" s="63"/>
      <c r="K51" s="63"/>
      <c r="L51" s="63"/>
      <c r="M51" s="63"/>
      <c r="N51" s="63"/>
      <c r="O51" s="63"/>
      <c r="P51" s="63"/>
      <c r="Q51" s="63"/>
      <c r="R51" s="63"/>
      <c r="S51" s="63"/>
      <c r="T51" s="64"/>
      <c r="U51" s="63"/>
      <c r="V51" s="63"/>
      <c r="W51" s="63"/>
      <c r="X51" s="63"/>
      <c r="Y51" s="63"/>
      <c r="Z51" s="63"/>
      <c r="AA51" s="63"/>
      <c r="AB51" s="63"/>
      <c r="AC51" s="63"/>
      <c r="AD51" s="63"/>
      <c r="AE51" s="63"/>
      <c r="AF51" s="63"/>
      <c r="AG51" s="63"/>
      <c r="AH51" s="63"/>
      <c r="AI51" s="63"/>
      <c r="AJ51" s="63"/>
      <c r="AK51" s="62"/>
    </row>
    <row r="52" spans="1:37" ht="14.25">
      <c r="A52" s="63"/>
      <c r="B52" s="67"/>
      <c r="C52" s="67"/>
      <c r="D52" s="63"/>
      <c r="E52" s="63"/>
      <c r="F52" s="63"/>
      <c r="G52" s="63"/>
      <c r="H52" s="63"/>
      <c r="I52" s="63"/>
      <c r="J52" s="63"/>
      <c r="K52" s="63"/>
      <c r="L52" s="63"/>
      <c r="M52" s="63"/>
      <c r="N52" s="63"/>
      <c r="O52" s="63"/>
      <c r="P52" s="63"/>
      <c r="Q52" s="63"/>
      <c r="R52" s="63"/>
      <c r="S52" s="63"/>
      <c r="T52" s="63"/>
      <c r="U52" s="62"/>
      <c r="V52" s="62"/>
      <c r="W52" s="63"/>
      <c r="X52" s="63"/>
      <c r="Y52" s="63"/>
      <c r="Z52" s="63"/>
      <c r="AA52" s="63"/>
      <c r="AB52" s="63"/>
      <c r="AC52" s="63"/>
      <c r="AD52" s="63"/>
      <c r="AE52" s="63"/>
      <c r="AF52" s="63"/>
      <c r="AG52" s="63"/>
      <c r="AH52" s="63"/>
      <c r="AI52" s="63"/>
      <c r="AJ52" s="63"/>
      <c r="AK52" s="62"/>
    </row>
    <row r="53" spans="9:36" ht="3.75" customHeight="1">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row r="54" spans="2:25" ht="21" customHeight="1">
      <c r="B54" s="1" t="s">
        <v>32</v>
      </c>
      <c r="W54" s="6"/>
      <c r="X54" s="6"/>
      <c r="Y54" s="6"/>
    </row>
    <row r="55" spans="2:37" ht="13.5">
      <c r="B55" s="128" t="s">
        <v>158</v>
      </c>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2"/>
    </row>
    <row r="56" spans="2:37" ht="13.5">
      <c r="B56" s="129"/>
      <c r="C56" s="6" t="s">
        <v>100</v>
      </c>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24"/>
    </row>
    <row r="57" spans="2:37" ht="15" customHeight="1">
      <c r="B57" s="23"/>
      <c r="C57" s="6" t="s">
        <v>90</v>
      </c>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24"/>
    </row>
    <row r="58" spans="2:37" ht="15" customHeight="1">
      <c r="B58" s="23"/>
      <c r="C58" s="6" t="s">
        <v>101</v>
      </c>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24"/>
    </row>
    <row r="59" spans="2:37" ht="15" customHeight="1">
      <c r="B59" s="129" t="s">
        <v>33</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24"/>
    </row>
    <row r="60" spans="2:37" ht="15" customHeight="1">
      <c r="B60" s="23"/>
      <c r="C60" s="6" t="s">
        <v>102</v>
      </c>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24"/>
    </row>
    <row r="61" spans="2:37" ht="4.5" customHeight="1">
      <c r="B61" s="2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7"/>
    </row>
    <row r="65" ht="15" customHeight="1"/>
    <row r="66" ht="15" customHeight="1"/>
    <row r="67" ht="15" customHeight="1"/>
    <row r="68" ht="15" customHeight="1"/>
    <row r="69" ht="15" customHeight="1"/>
    <row r="70" ht="15" customHeight="1"/>
    <row r="88" spans="1:8" ht="13.5">
      <c r="A88" s="20"/>
      <c r="B88" s="6"/>
      <c r="C88" s="6"/>
      <c r="D88" s="6"/>
      <c r="E88" s="6"/>
      <c r="F88" s="6"/>
      <c r="G88" s="6"/>
      <c r="H88" s="6"/>
    </row>
    <row r="89" spans="1:8" ht="13.5">
      <c r="A89" s="6"/>
      <c r="B89" s="6"/>
      <c r="C89" s="6"/>
      <c r="D89" s="6"/>
      <c r="E89" s="6"/>
      <c r="F89" s="6"/>
      <c r="G89" s="6"/>
      <c r="H89" s="6"/>
    </row>
    <row r="90" spans="1:8" ht="13.5">
      <c r="A90" s="6"/>
      <c r="B90" s="6"/>
      <c r="C90" s="6"/>
      <c r="D90" s="6"/>
      <c r="E90" s="6"/>
      <c r="F90" s="6"/>
      <c r="G90" s="6"/>
      <c r="H90" s="6"/>
    </row>
  </sheetData>
  <sheetProtection/>
  <mergeCells count="45">
    <mergeCell ref="B22:AB22"/>
    <mergeCell ref="V21:X21"/>
    <mergeCell ref="L2:Z2"/>
    <mergeCell ref="V20:X20"/>
    <mergeCell ref="P20:R20"/>
    <mergeCell ref="S20:U20"/>
    <mergeCell ref="J21:L21"/>
    <mergeCell ref="M21:O21"/>
    <mergeCell ref="P21:R21"/>
    <mergeCell ref="S21:U21"/>
    <mergeCell ref="B20:F20"/>
    <mergeCell ref="G20:I20"/>
    <mergeCell ref="J20:L20"/>
    <mergeCell ref="M20:O20"/>
    <mergeCell ref="AC23:AE23"/>
    <mergeCell ref="B24:E24"/>
    <mergeCell ref="F24:J24"/>
    <mergeCell ref="L24:P24"/>
    <mergeCell ref="R24:V24"/>
    <mergeCell ref="X24:AA24"/>
    <mergeCell ref="AC24:AF24"/>
    <mergeCell ref="B21:F21"/>
    <mergeCell ref="G21:I21"/>
    <mergeCell ref="AH24:AJ24"/>
    <mergeCell ref="B25:E25"/>
    <mergeCell ref="G25:I25"/>
    <mergeCell ref="J25:L25"/>
    <mergeCell ref="M25:O25"/>
    <mergeCell ref="P25:R25"/>
    <mergeCell ref="S25:U25"/>
    <mergeCell ref="B27:E27"/>
    <mergeCell ref="F27:F28"/>
    <mergeCell ref="G27:I28"/>
    <mergeCell ref="J27:J28"/>
    <mergeCell ref="K27:Q27"/>
    <mergeCell ref="B28:E28"/>
    <mergeCell ref="K28:Q28"/>
    <mergeCell ref="M30:S31"/>
    <mergeCell ref="AE30:AJ31"/>
    <mergeCell ref="Y25:Z25"/>
    <mergeCell ref="AA25:AC25"/>
    <mergeCell ref="V25:X25"/>
    <mergeCell ref="AD25:AE25"/>
    <mergeCell ref="AH25:AJ25"/>
    <mergeCell ref="AF26:AJ26"/>
  </mergeCells>
  <printOptions horizontalCentered="1"/>
  <pageMargins left="0.29" right="0.1968503937007874" top="0.98425196850393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3"/>
  </sheetPr>
  <dimension ref="A1:H53"/>
  <sheetViews>
    <sheetView showGridLines="0" view="pageBreakPreview" zoomScaleSheetLayoutView="100" zoomScalePageLayoutView="0" workbookViewId="0" topLeftCell="A1">
      <selection activeCell="E13" sqref="E13"/>
    </sheetView>
  </sheetViews>
  <sheetFormatPr defaultColWidth="9.00390625" defaultRowHeight="13.5"/>
  <cols>
    <col min="1" max="1" width="20.625" style="0" customWidth="1"/>
    <col min="2" max="2" width="22.875" style="0" customWidth="1"/>
    <col min="3" max="3" width="9.25390625" style="0" customWidth="1"/>
    <col min="4" max="4" width="14.875" style="0" customWidth="1"/>
    <col min="5" max="5" width="22.50390625" style="0" customWidth="1"/>
  </cols>
  <sheetData>
    <row r="1" spans="1:6" ht="17.25">
      <c r="A1" s="126" t="s">
        <v>91</v>
      </c>
      <c r="B1" s="122"/>
      <c r="C1" s="122"/>
      <c r="D1" s="122"/>
      <c r="E1" s="53"/>
      <c r="F1" s="54"/>
    </row>
    <row r="2" spans="1:5" ht="17.25" customHeight="1">
      <c r="A2" s="255"/>
      <c r="B2" s="256" t="s">
        <v>61</v>
      </c>
      <c r="C2" s="256"/>
      <c r="D2" s="256"/>
      <c r="E2" s="257"/>
    </row>
    <row r="3" spans="1:5" ht="28.5" customHeight="1">
      <c r="A3" s="255"/>
      <c r="B3" s="256"/>
      <c r="C3" s="256"/>
      <c r="D3" s="256"/>
      <c r="E3" s="257"/>
    </row>
    <row r="4" spans="1:5" s="30" customFormat="1" ht="19.5" customHeight="1">
      <c r="A4" s="255"/>
      <c r="B4" s="258"/>
      <c r="C4" s="258"/>
      <c r="D4" s="258"/>
      <c r="E4" s="29" t="s">
        <v>34</v>
      </c>
    </row>
    <row r="5" spans="1:5" s="30" customFormat="1" ht="19.5" customHeight="1">
      <c r="A5" s="255"/>
      <c r="B5" s="258"/>
      <c r="C5" s="258"/>
      <c r="D5" s="258"/>
      <c r="E5" s="29"/>
    </row>
    <row r="6" spans="1:5" s="30" customFormat="1" ht="19.5" customHeight="1">
      <c r="A6" s="31" t="s">
        <v>92</v>
      </c>
      <c r="B6" s="32"/>
      <c r="C6" s="258"/>
      <c r="D6" s="258"/>
      <c r="E6" s="258"/>
    </row>
    <row r="7" spans="1:5" s="30" customFormat="1" ht="19.5" customHeight="1">
      <c r="A7" s="33"/>
      <c r="B7" s="33"/>
      <c r="C7" s="258"/>
      <c r="D7" s="258"/>
      <c r="E7" s="258"/>
    </row>
    <row r="8" spans="1:5" s="30" customFormat="1" ht="55.5" customHeight="1">
      <c r="A8" s="33"/>
      <c r="B8" s="33"/>
      <c r="C8" s="259" t="s">
        <v>175</v>
      </c>
      <c r="D8" s="259"/>
      <c r="E8" s="259"/>
    </row>
    <row r="9" spans="1:5" s="30" customFormat="1" ht="55.5" customHeight="1">
      <c r="A9" s="33"/>
      <c r="B9" s="33"/>
      <c r="C9" s="259"/>
      <c r="D9" s="259"/>
      <c r="E9" s="259"/>
    </row>
    <row r="10" spans="1:5" ht="19.5" customHeight="1">
      <c r="A10" s="33"/>
      <c r="B10" s="33"/>
      <c r="C10" s="255"/>
      <c r="D10" s="255"/>
      <c r="E10" s="255"/>
    </row>
    <row r="11" spans="1:5" s="30" customFormat="1" ht="36.75" customHeight="1">
      <c r="A11" s="34"/>
      <c r="B11" s="35"/>
      <c r="C11" s="260"/>
      <c r="D11" s="260"/>
      <c r="E11" s="260"/>
    </row>
    <row r="12" spans="1:8" s="30" customFormat="1" ht="36.75" customHeight="1">
      <c r="A12" s="36" t="s">
        <v>35</v>
      </c>
      <c r="B12" s="264" t="s">
        <v>93</v>
      </c>
      <c r="C12" s="265"/>
      <c r="D12" s="265"/>
      <c r="E12" s="266"/>
      <c r="F12" s="37"/>
      <c r="G12" s="37"/>
      <c r="H12" s="37"/>
    </row>
    <row r="13" spans="1:8" s="30" customFormat="1" ht="36.75" customHeight="1">
      <c r="A13" s="38" t="s">
        <v>36</v>
      </c>
      <c r="B13" s="261" t="s">
        <v>37</v>
      </c>
      <c r="C13" s="263"/>
      <c r="D13" s="39" t="s">
        <v>38</v>
      </c>
      <c r="E13" s="40" t="s">
        <v>39</v>
      </c>
      <c r="F13" s="37"/>
      <c r="G13" s="37"/>
      <c r="H13" s="37"/>
    </row>
    <row r="14" spans="1:8" s="30" customFormat="1" ht="36.75" customHeight="1">
      <c r="A14" s="38" t="s">
        <v>40</v>
      </c>
      <c r="B14" s="253" t="s">
        <v>94</v>
      </c>
      <c r="C14" s="254"/>
      <c r="D14" s="42" t="s">
        <v>41</v>
      </c>
      <c r="E14" s="41" t="s">
        <v>94</v>
      </c>
      <c r="F14" s="37"/>
      <c r="G14" s="37"/>
      <c r="H14" s="37"/>
    </row>
    <row r="15" spans="1:8" s="30" customFormat="1" ht="36.75" customHeight="1">
      <c r="A15" s="267" t="s">
        <v>64</v>
      </c>
      <c r="B15" s="43" t="s">
        <v>42</v>
      </c>
      <c r="C15" s="41" t="s">
        <v>94</v>
      </c>
      <c r="D15" s="43" t="s">
        <v>43</v>
      </c>
      <c r="E15" s="44" t="s">
        <v>95</v>
      </c>
      <c r="F15" s="37"/>
      <c r="G15" s="37"/>
      <c r="H15" s="37"/>
    </row>
    <row r="16" spans="1:8" s="30" customFormat="1" ht="36.75" customHeight="1">
      <c r="A16" s="268"/>
      <c r="B16" s="253" t="s">
        <v>44</v>
      </c>
      <c r="C16" s="269"/>
      <c r="D16" s="253" t="s">
        <v>44</v>
      </c>
      <c r="E16" s="254"/>
      <c r="F16" s="37"/>
      <c r="G16" s="37"/>
      <c r="H16" s="37"/>
    </row>
    <row r="17" spans="1:8" s="30" customFormat="1" ht="36.75" customHeight="1">
      <c r="A17" s="38" t="s">
        <v>45</v>
      </c>
      <c r="B17" s="45" t="s">
        <v>46</v>
      </c>
      <c r="C17" s="270" t="s">
        <v>96</v>
      </c>
      <c r="D17" s="271"/>
      <c r="E17" s="46" t="s">
        <v>97</v>
      </c>
      <c r="F17" s="37"/>
      <c r="G17" s="37"/>
      <c r="H17" s="37"/>
    </row>
    <row r="18" spans="1:8" s="30" customFormat="1" ht="36.75" customHeight="1">
      <c r="A18" s="38" t="s">
        <v>47</v>
      </c>
      <c r="B18" s="261" t="s">
        <v>98</v>
      </c>
      <c r="C18" s="262"/>
      <c r="D18" s="263"/>
      <c r="E18" s="47" t="s">
        <v>94</v>
      </c>
      <c r="F18" s="37"/>
      <c r="G18" s="37"/>
      <c r="H18" s="37"/>
    </row>
    <row r="19" spans="1:8" s="30" customFormat="1" ht="36.75" customHeight="1">
      <c r="A19" s="48" t="s">
        <v>48</v>
      </c>
      <c r="B19" s="261" t="s">
        <v>49</v>
      </c>
      <c r="C19" s="262"/>
      <c r="D19" s="263"/>
      <c r="E19" s="47" t="s">
        <v>50</v>
      </c>
      <c r="F19" s="37"/>
      <c r="G19" s="37"/>
      <c r="H19" s="37"/>
    </row>
    <row r="20" spans="1:5" s="30" customFormat="1" ht="14.25" customHeight="1">
      <c r="A20" s="252" t="s">
        <v>99</v>
      </c>
      <c r="B20" s="252"/>
      <c r="C20" s="252"/>
      <c r="D20" s="252"/>
      <c r="E20" s="49"/>
    </row>
    <row r="21" spans="1:6" s="30" customFormat="1" ht="18.75" customHeight="1">
      <c r="A21" s="122"/>
      <c r="B21" s="122"/>
      <c r="C21" s="122"/>
      <c r="D21" s="122"/>
      <c r="E21" s="50" t="s">
        <v>51</v>
      </c>
      <c r="F21" s="51"/>
    </row>
    <row r="22" spans="1:6" s="30" customFormat="1" ht="108" customHeight="1">
      <c r="A22" s="122"/>
      <c r="B22" s="122"/>
      <c r="C22" s="122"/>
      <c r="D22" s="122"/>
      <c r="E22" s="52"/>
      <c r="F22" s="51"/>
    </row>
    <row r="23" spans="1:5" ht="13.5">
      <c r="A23" s="122"/>
      <c r="B23" s="122"/>
      <c r="C23" s="122"/>
      <c r="D23" s="122"/>
      <c r="E23" s="55"/>
    </row>
    <row r="24" spans="1:5" ht="15" customHeight="1">
      <c r="A24" s="122"/>
      <c r="B24" s="122"/>
      <c r="C24" s="122"/>
      <c r="D24" s="122"/>
      <c r="E24" s="56"/>
    </row>
    <row r="25" spans="1:5" ht="13.5">
      <c r="A25" s="57"/>
      <c r="B25" s="57"/>
      <c r="C25" s="57"/>
      <c r="D25" s="57"/>
      <c r="E25" s="31"/>
    </row>
    <row r="26" spans="1:5" ht="13.5">
      <c r="A26" s="57"/>
      <c r="B26" s="57"/>
      <c r="C26" s="57"/>
      <c r="D26" s="57"/>
      <c r="E26" s="31"/>
    </row>
    <row r="27" spans="1:5" ht="13.5">
      <c r="A27" s="57"/>
      <c r="B27" s="57"/>
      <c r="C27" s="57"/>
      <c r="D27" s="57"/>
      <c r="E27" s="31"/>
    </row>
    <row r="28" spans="1:5" ht="13.5">
      <c r="A28" s="57"/>
      <c r="B28" s="57"/>
      <c r="C28" s="57"/>
      <c r="D28" s="57"/>
      <c r="E28" s="31"/>
    </row>
    <row r="29" spans="1:5" ht="13.5">
      <c r="A29" s="31"/>
      <c r="B29" s="31"/>
      <c r="C29" s="31"/>
      <c r="D29" s="31"/>
      <c r="E29" s="31"/>
    </row>
    <row r="30" spans="1:5" ht="13.5">
      <c r="A30" s="31"/>
      <c r="B30" s="31"/>
      <c r="C30" s="31"/>
      <c r="D30" s="31"/>
      <c r="E30" s="31"/>
    </row>
    <row r="31" spans="1:5" ht="13.5">
      <c r="A31" s="31"/>
      <c r="B31" s="31"/>
      <c r="C31" s="31"/>
      <c r="D31" s="31"/>
      <c r="E31" s="31"/>
    </row>
    <row r="32" spans="1:5" ht="13.5">
      <c r="A32" s="31"/>
      <c r="B32" s="31"/>
      <c r="C32" s="31"/>
      <c r="D32" s="31"/>
      <c r="E32" s="31"/>
    </row>
    <row r="33" spans="1:5" ht="13.5">
      <c r="A33" s="31"/>
      <c r="B33" s="31"/>
      <c r="C33" s="31"/>
      <c r="D33" s="31"/>
      <c r="E33" s="31"/>
    </row>
    <row r="34" spans="1:5" ht="13.5">
      <c r="A34" s="31"/>
      <c r="B34" s="31"/>
      <c r="C34" s="31"/>
      <c r="D34" s="31"/>
      <c r="E34" s="31"/>
    </row>
    <row r="35" spans="1:5" ht="13.5">
      <c r="A35" s="31"/>
      <c r="B35" s="31"/>
      <c r="C35" s="31"/>
      <c r="D35" s="31"/>
      <c r="E35" s="31"/>
    </row>
    <row r="36" spans="1:5" ht="13.5">
      <c r="A36" s="31"/>
      <c r="B36" s="31"/>
      <c r="C36" s="31"/>
      <c r="D36" s="31"/>
      <c r="E36" s="31"/>
    </row>
    <row r="37" spans="1:5" ht="13.5">
      <c r="A37" s="31"/>
      <c r="B37" s="31"/>
      <c r="C37" s="31"/>
      <c r="D37" s="31"/>
      <c r="E37" s="31"/>
    </row>
    <row r="38" spans="1:5" ht="13.5">
      <c r="A38" s="31"/>
      <c r="B38" s="31"/>
      <c r="C38" s="31"/>
      <c r="D38" s="31"/>
      <c r="E38" s="31"/>
    </row>
    <row r="39" spans="1:5" ht="13.5">
      <c r="A39" s="31"/>
      <c r="B39" s="31"/>
      <c r="C39" s="31"/>
      <c r="D39" s="31"/>
      <c r="E39" s="31"/>
    </row>
    <row r="40" spans="1:5" ht="13.5">
      <c r="A40" s="31"/>
      <c r="B40" s="31"/>
      <c r="C40" s="31"/>
      <c r="D40" s="31"/>
      <c r="E40" s="31"/>
    </row>
    <row r="41" spans="1:5" ht="13.5">
      <c r="A41" s="31"/>
      <c r="B41" s="31"/>
      <c r="C41" s="31"/>
      <c r="D41" s="31"/>
      <c r="E41" s="31"/>
    </row>
    <row r="42" spans="1:5" ht="13.5">
      <c r="A42" s="31"/>
      <c r="B42" s="31"/>
      <c r="C42" s="31"/>
      <c r="D42" s="31"/>
      <c r="E42" s="31"/>
    </row>
    <row r="43" spans="1:5" ht="13.5">
      <c r="A43" s="31"/>
      <c r="B43" s="31"/>
      <c r="C43" s="31"/>
      <c r="D43" s="31"/>
      <c r="E43" s="31"/>
    </row>
    <row r="44" spans="1:5" ht="13.5">
      <c r="A44" s="31"/>
      <c r="B44" s="31"/>
      <c r="C44" s="31"/>
      <c r="D44" s="31"/>
      <c r="E44" s="31"/>
    </row>
    <row r="45" spans="1:5" ht="13.5">
      <c r="A45" s="31"/>
      <c r="B45" s="31"/>
      <c r="C45" s="31"/>
      <c r="D45" s="31"/>
      <c r="E45" s="31"/>
    </row>
    <row r="46" spans="1:5" ht="13.5">
      <c r="A46" s="31"/>
      <c r="B46" s="31"/>
      <c r="C46" s="31"/>
      <c r="D46" s="31"/>
      <c r="E46" s="31"/>
    </row>
    <row r="47" spans="1:5" ht="13.5">
      <c r="A47" s="31"/>
      <c r="B47" s="31"/>
      <c r="C47" s="31"/>
      <c r="D47" s="31"/>
      <c r="E47" s="31"/>
    </row>
    <row r="48" spans="1:5" ht="13.5">
      <c r="A48" s="31"/>
      <c r="B48" s="31"/>
      <c r="C48" s="31"/>
      <c r="D48" s="31"/>
      <c r="E48" s="31"/>
    </row>
    <row r="49" spans="1:5" ht="13.5">
      <c r="A49" s="31"/>
      <c r="B49" s="31"/>
      <c r="C49" s="31"/>
      <c r="D49" s="31"/>
      <c r="E49" s="31"/>
    </row>
    <row r="50" spans="1:5" ht="13.5">
      <c r="A50" s="31"/>
      <c r="B50" s="31"/>
      <c r="C50" s="31"/>
      <c r="D50" s="31"/>
      <c r="E50" s="31"/>
    </row>
    <row r="51" spans="1:5" ht="13.5">
      <c r="A51" s="31"/>
      <c r="B51" s="31"/>
      <c r="C51" s="31"/>
      <c r="D51" s="31"/>
      <c r="E51" s="31"/>
    </row>
    <row r="52" spans="1:5" ht="13.5">
      <c r="A52" s="31"/>
      <c r="B52" s="31"/>
      <c r="C52" s="31"/>
      <c r="D52" s="31"/>
      <c r="E52" s="31"/>
    </row>
    <row r="53" spans="1:5" ht="13.5">
      <c r="A53" s="31"/>
      <c r="B53" s="31"/>
      <c r="C53" s="31"/>
      <c r="D53" s="31"/>
      <c r="E53" s="31"/>
    </row>
  </sheetData>
  <sheetProtection/>
  <mergeCells count="17">
    <mergeCell ref="B12:E12"/>
    <mergeCell ref="B14:C14"/>
    <mergeCell ref="A15:A16"/>
    <mergeCell ref="B16:C16"/>
    <mergeCell ref="C17:D17"/>
    <mergeCell ref="B18:D18"/>
    <mergeCell ref="B13:C13"/>
    <mergeCell ref="A20:D20"/>
    <mergeCell ref="D16:E16"/>
    <mergeCell ref="A2:A5"/>
    <mergeCell ref="B2:D3"/>
    <mergeCell ref="E2:E3"/>
    <mergeCell ref="B4:D5"/>
    <mergeCell ref="C6:E7"/>
    <mergeCell ref="C8:E9"/>
    <mergeCell ref="C10:E11"/>
    <mergeCell ref="B19:D19"/>
  </mergeCells>
  <printOptions horizontalCentered="1"/>
  <pageMargins left="0.5905511811023623" right="0.1968503937007874"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BE74"/>
  <sheetViews>
    <sheetView zoomScaleSheetLayoutView="100" zoomScalePageLayoutView="0" workbookViewId="0" topLeftCell="A1">
      <selection activeCell="D11" sqref="D11:F11"/>
    </sheetView>
  </sheetViews>
  <sheetFormatPr defaultColWidth="9.00390625" defaultRowHeight="13.5"/>
  <cols>
    <col min="1" max="10" width="2.625" style="1" customWidth="1"/>
    <col min="11" max="11" width="3.25390625" style="1" customWidth="1"/>
    <col min="12" max="18" width="2.625" style="1" customWidth="1"/>
    <col min="19" max="19" width="3.375" style="1" customWidth="1"/>
    <col min="20" max="26" width="2.625" style="1" customWidth="1"/>
    <col min="27" max="27" width="3.375" style="1" customWidth="1"/>
    <col min="28" max="55" width="2.625" style="1" customWidth="1"/>
    <col min="56" max="56" width="2.625" style="1" hidden="1" customWidth="1"/>
    <col min="57" max="57" width="18.00390625" style="1" hidden="1" customWidth="1"/>
    <col min="58" max="58" width="2.625" style="1" hidden="1" customWidth="1"/>
    <col min="59" max="65" width="2.625" style="1" customWidth="1"/>
    <col min="66" max="16384" width="9.00390625" style="1" customWidth="1"/>
  </cols>
  <sheetData>
    <row r="1" spans="1:57" ht="13.5" customHeight="1">
      <c r="A1" s="132"/>
      <c r="B1" s="132"/>
      <c r="C1" s="132"/>
      <c r="D1" s="132"/>
      <c r="E1" s="132"/>
      <c r="F1" s="132"/>
      <c r="G1" s="132"/>
      <c r="H1" s="132"/>
      <c r="I1" s="132"/>
      <c r="J1" s="287" t="s">
        <v>138</v>
      </c>
      <c r="K1" s="287"/>
      <c r="L1" s="287"/>
      <c r="M1" s="287"/>
      <c r="N1" s="287"/>
      <c r="O1" s="287"/>
      <c r="P1" s="287"/>
      <c r="Q1" s="287"/>
      <c r="R1" s="287"/>
      <c r="S1" s="287"/>
      <c r="T1" s="287"/>
      <c r="U1" s="287"/>
      <c r="V1" s="287"/>
      <c r="W1" s="287"/>
      <c r="X1" s="287"/>
      <c r="Y1" s="287"/>
      <c r="Z1" s="287"/>
      <c r="AA1" s="132"/>
      <c r="AB1" s="132"/>
      <c r="AC1" s="132"/>
      <c r="AD1" s="132"/>
      <c r="AE1" s="132"/>
      <c r="AF1" s="132"/>
      <c r="AG1" s="132"/>
      <c r="AH1" s="132"/>
      <c r="AI1" s="132"/>
      <c r="AJ1" s="133"/>
      <c r="BE1" s="71" t="s">
        <v>67</v>
      </c>
    </row>
    <row r="2" spans="1:57" ht="13.5" customHeight="1">
      <c r="A2" s="133"/>
      <c r="B2" s="133"/>
      <c r="C2" s="133"/>
      <c r="D2" s="133"/>
      <c r="E2" s="133"/>
      <c r="F2" s="133"/>
      <c r="G2" s="133"/>
      <c r="H2" s="133"/>
      <c r="I2" s="133"/>
      <c r="J2" s="287"/>
      <c r="K2" s="287"/>
      <c r="L2" s="288"/>
      <c r="M2" s="287"/>
      <c r="N2" s="287"/>
      <c r="O2" s="287"/>
      <c r="P2" s="287"/>
      <c r="Q2" s="287"/>
      <c r="R2" s="287"/>
      <c r="S2" s="287"/>
      <c r="T2" s="287"/>
      <c r="U2" s="287"/>
      <c r="V2" s="287"/>
      <c r="W2" s="287"/>
      <c r="X2" s="287"/>
      <c r="Y2" s="287"/>
      <c r="Z2" s="287"/>
      <c r="AA2" s="133"/>
      <c r="AB2" s="133"/>
      <c r="AC2" s="133"/>
      <c r="AD2" s="133"/>
      <c r="AE2" s="133"/>
      <c r="AF2" s="133"/>
      <c r="AG2" s="133"/>
      <c r="AH2" s="133"/>
      <c r="AI2" s="133"/>
      <c r="AJ2" s="133"/>
      <c r="BE2" s="72" t="s">
        <v>81</v>
      </c>
    </row>
    <row r="3" spans="1:57" ht="14.25">
      <c r="A3" s="133" t="s">
        <v>68</v>
      </c>
      <c r="B3" s="131"/>
      <c r="C3" s="133"/>
      <c r="D3" s="133"/>
      <c r="E3" s="133"/>
      <c r="F3" s="133"/>
      <c r="G3" s="133"/>
      <c r="H3" s="133"/>
      <c r="I3" s="133"/>
      <c r="J3" s="133"/>
      <c r="K3" s="133"/>
      <c r="L3" s="133"/>
      <c r="M3" s="133"/>
      <c r="N3" s="133"/>
      <c r="O3" s="133"/>
      <c r="P3" s="133"/>
      <c r="Q3" s="133"/>
      <c r="R3" s="134"/>
      <c r="S3" s="133"/>
      <c r="T3" s="133"/>
      <c r="U3" s="133"/>
      <c r="V3" s="133"/>
      <c r="W3" s="133"/>
      <c r="X3" s="133"/>
      <c r="Y3" s="133"/>
      <c r="Z3" s="133"/>
      <c r="AA3" s="133"/>
      <c r="AB3" s="133"/>
      <c r="AC3" s="133"/>
      <c r="AD3" s="133"/>
      <c r="AE3" s="133"/>
      <c r="AF3" s="133"/>
      <c r="AG3" s="133"/>
      <c r="AH3" s="133"/>
      <c r="AI3" s="133"/>
      <c r="AJ3" s="133"/>
      <c r="BE3" s="73"/>
    </row>
    <row r="4" spans="1:48" ht="47.25" customHeight="1">
      <c r="A4" s="133"/>
      <c r="B4" s="291" t="s">
        <v>156</v>
      </c>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V4" s="152"/>
    </row>
    <row r="5" spans="1:36" ht="14.25">
      <c r="A5" s="133"/>
      <c r="B5" s="289" t="s">
        <v>133</v>
      </c>
      <c r="C5" s="289"/>
      <c r="D5" s="289"/>
      <c r="E5" s="289"/>
      <c r="F5" s="289"/>
      <c r="G5" s="275" t="s">
        <v>170</v>
      </c>
      <c r="H5" s="276"/>
      <c r="I5" s="276"/>
      <c r="J5" s="276"/>
      <c r="K5" s="277"/>
      <c r="L5" s="275" t="s">
        <v>171</v>
      </c>
      <c r="M5" s="276"/>
      <c r="N5" s="276"/>
      <c r="O5" s="276"/>
      <c r="P5" s="277"/>
      <c r="Q5" s="275" t="s">
        <v>1</v>
      </c>
      <c r="R5" s="276"/>
      <c r="S5" s="276"/>
      <c r="T5" s="276"/>
      <c r="U5" s="277"/>
      <c r="V5" s="275" t="s">
        <v>172</v>
      </c>
      <c r="W5" s="276"/>
      <c r="X5" s="276"/>
      <c r="Y5" s="276"/>
      <c r="Z5" s="277"/>
      <c r="AA5" s="275" t="s">
        <v>173</v>
      </c>
      <c r="AB5" s="276"/>
      <c r="AC5" s="276"/>
      <c r="AD5" s="276"/>
      <c r="AE5" s="277"/>
      <c r="AF5" s="275" t="s">
        <v>174</v>
      </c>
      <c r="AG5" s="276"/>
      <c r="AH5" s="276"/>
      <c r="AI5" s="276"/>
      <c r="AJ5" s="277"/>
    </row>
    <row r="6" spans="1:39" ht="23.25" customHeight="1">
      <c r="A6" s="133"/>
      <c r="B6" s="290" t="s">
        <v>134</v>
      </c>
      <c r="C6" s="290"/>
      <c r="D6" s="290"/>
      <c r="E6" s="290"/>
      <c r="F6" s="290"/>
      <c r="G6" s="278" t="s">
        <v>3</v>
      </c>
      <c r="H6" s="279"/>
      <c r="I6" s="279"/>
      <c r="J6" s="279"/>
      <c r="K6" s="280"/>
      <c r="L6" s="278" t="s">
        <v>4</v>
      </c>
      <c r="M6" s="279"/>
      <c r="N6" s="279"/>
      <c r="O6" s="279"/>
      <c r="P6" s="280"/>
      <c r="Q6" s="278" t="s">
        <v>5</v>
      </c>
      <c r="R6" s="279"/>
      <c r="S6" s="279"/>
      <c r="T6" s="279"/>
      <c r="U6" s="280"/>
      <c r="V6" s="278" t="s">
        <v>6</v>
      </c>
      <c r="W6" s="279"/>
      <c r="X6" s="279"/>
      <c r="Y6" s="279"/>
      <c r="Z6" s="280"/>
      <c r="AA6" s="278" t="s">
        <v>7</v>
      </c>
      <c r="AB6" s="279"/>
      <c r="AC6" s="279"/>
      <c r="AD6" s="279"/>
      <c r="AE6" s="280"/>
      <c r="AF6" s="278" t="s">
        <v>8</v>
      </c>
      <c r="AG6" s="279"/>
      <c r="AH6" s="279"/>
      <c r="AI6" s="279"/>
      <c r="AJ6" s="280"/>
      <c r="AM6"/>
    </row>
    <row r="7" spans="1:57" ht="7.5" customHeight="1">
      <c r="A7" s="133"/>
      <c r="B7" s="131"/>
      <c r="C7" s="133"/>
      <c r="D7" s="133"/>
      <c r="E7" s="133"/>
      <c r="F7" s="133"/>
      <c r="G7" s="133"/>
      <c r="H7" s="133"/>
      <c r="I7" s="133"/>
      <c r="J7" s="133"/>
      <c r="K7" s="133"/>
      <c r="L7" s="133"/>
      <c r="M7" s="133"/>
      <c r="N7" s="133"/>
      <c r="O7" s="133"/>
      <c r="P7" s="133"/>
      <c r="Q7" s="133"/>
      <c r="R7" s="134"/>
      <c r="S7" s="133"/>
      <c r="T7" s="133"/>
      <c r="U7" s="133"/>
      <c r="V7" s="133"/>
      <c r="W7" s="133"/>
      <c r="X7" s="133"/>
      <c r="Y7" s="133"/>
      <c r="Z7" s="133"/>
      <c r="AA7" s="133"/>
      <c r="AB7" s="133"/>
      <c r="AC7" s="133"/>
      <c r="AD7" s="133"/>
      <c r="AE7" s="133"/>
      <c r="AF7" s="133"/>
      <c r="AG7" s="133"/>
      <c r="AH7" s="133"/>
      <c r="AI7" s="133"/>
      <c r="AJ7" s="133"/>
      <c r="BE7" s="127"/>
    </row>
    <row r="8" spans="1:36" ht="14.25">
      <c r="A8" s="133"/>
      <c r="B8" s="131" t="s">
        <v>137</v>
      </c>
      <c r="C8" s="133"/>
      <c r="D8" s="133"/>
      <c r="E8" s="133"/>
      <c r="F8" s="133"/>
      <c r="G8" s="133"/>
      <c r="H8" s="133"/>
      <c r="I8" s="133"/>
      <c r="J8" s="133"/>
      <c r="K8" s="133"/>
      <c r="L8" s="133"/>
      <c r="M8" s="133"/>
      <c r="N8" s="133"/>
      <c r="O8" s="133"/>
      <c r="P8" s="133"/>
      <c r="Q8" s="133"/>
      <c r="R8" s="134"/>
      <c r="S8" s="133"/>
      <c r="T8" s="133"/>
      <c r="U8" s="133"/>
      <c r="V8" s="133"/>
      <c r="W8" s="133"/>
      <c r="X8" s="133"/>
      <c r="Y8" s="133"/>
      <c r="Z8" s="133"/>
      <c r="AA8" s="133"/>
      <c r="AB8" s="133"/>
      <c r="AC8" s="133"/>
      <c r="AD8" s="133"/>
      <c r="AE8" s="133"/>
      <c r="AF8" s="133"/>
      <c r="AG8" s="133"/>
      <c r="AH8" s="133"/>
      <c r="AI8" s="133"/>
      <c r="AJ8" s="133"/>
    </row>
    <row r="9" spans="1:37" ht="14.25" customHeight="1">
      <c r="A9" s="133"/>
      <c r="B9" s="131"/>
      <c r="C9" s="135"/>
      <c r="D9" s="281" t="s">
        <v>133</v>
      </c>
      <c r="E9" s="282"/>
      <c r="F9" s="282"/>
      <c r="G9" s="283"/>
      <c r="H9" s="284" t="s">
        <v>69</v>
      </c>
      <c r="I9" s="285"/>
      <c r="J9" s="286"/>
      <c r="K9" s="135"/>
      <c r="L9" s="281" t="s">
        <v>133</v>
      </c>
      <c r="M9" s="282"/>
      <c r="N9" s="282"/>
      <c r="O9" s="283"/>
      <c r="P9" s="284" t="s">
        <v>69</v>
      </c>
      <c r="Q9" s="285"/>
      <c r="R9" s="286"/>
      <c r="S9" s="135"/>
      <c r="T9" s="281" t="s">
        <v>133</v>
      </c>
      <c r="U9" s="282"/>
      <c r="V9" s="282"/>
      <c r="W9" s="283"/>
      <c r="X9" s="284" t="s">
        <v>69</v>
      </c>
      <c r="Y9" s="285"/>
      <c r="Z9" s="286"/>
      <c r="AA9" s="135"/>
      <c r="AB9" s="281" t="s">
        <v>133</v>
      </c>
      <c r="AC9" s="282"/>
      <c r="AD9" s="282"/>
      <c r="AE9" s="283"/>
      <c r="AF9" s="284" t="s">
        <v>69</v>
      </c>
      <c r="AG9" s="285"/>
      <c r="AH9" s="286"/>
      <c r="AI9" s="133"/>
      <c r="AJ9" s="133"/>
      <c r="AK9" s="6"/>
    </row>
    <row r="10" spans="1:37" ht="21" customHeight="1">
      <c r="A10" s="6"/>
      <c r="C10" s="74">
        <v>1</v>
      </c>
      <c r="D10" s="292"/>
      <c r="E10" s="292"/>
      <c r="F10" s="292"/>
      <c r="G10" s="75" t="s">
        <v>71</v>
      </c>
      <c r="H10" s="293">
        <f>'計算式'!C4</f>
      </c>
      <c r="I10" s="294"/>
      <c r="J10" s="76" t="s">
        <v>70</v>
      </c>
      <c r="K10" s="74">
        <v>6</v>
      </c>
      <c r="L10" s="292"/>
      <c r="M10" s="292"/>
      <c r="N10" s="292"/>
      <c r="O10" s="75" t="s">
        <v>71</v>
      </c>
      <c r="P10" s="293">
        <f>'計算式'!C9</f>
      </c>
      <c r="Q10" s="294"/>
      <c r="R10" s="76" t="s">
        <v>70</v>
      </c>
      <c r="S10" s="74">
        <v>11</v>
      </c>
      <c r="T10" s="292"/>
      <c r="U10" s="292"/>
      <c r="V10" s="292"/>
      <c r="W10" s="75" t="s">
        <v>71</v>
      </c>
      <c r="X10" s="293">
        <f>'計算式'!C14</f>
      </c>
      <c r="Y10" s="294"/>
      <c r="Z10" s="76" t="s">
        <v>70</v>
      </c>
      <c r="AA10" s="74">
        <v>16</v>
      </c>
      <c r="AB10" s="292"/>
      <c r="AC10" s="292"/>
      <c r="AD10" s="292"/>
      <c r="AE10" s="75" t="s">
        <v>71</v>
      </c>
      <c r="AF10" s="293">
        <f>'計算式'!C19</f>
      </c>
      <c r="AG10" s="294"/>
      <c r="AH10" s="76" t="s">
        <v>70</v>
      </c>
      <c r="AI10" s="6"/>
      <c r="AJ10" s="6"/>
      <c r="AK10" s="6"/>
    </row>
    <row r="11" spans="1:37" ht="21" customHeight="1">
      <c r="A11" s="6"/>
      <c r="C11" s="74">
        <v>2</v>
      </c>
      <c r="D11" s="292"/>
      <c r="E11" s="292"/>
      <c r="F11" s="292"/>
      <c r="G11" s="75" t="s">
        <v>71</v>
      </c>
      <c r="H11" s="293">
        <f>'計算式'!C5</f>
      </c>
      <c r="I11" s="294"/>
      <c r="J11" s="76" t="s">
        <v>70</v>
      </c>
      <c r="K11" s="74">
        <v>7</v>
      </c>
      <c r="L11" s="292"/>
      <c r="M11" s="292"/>
      <c r="N11" s="292"/>
      <c r="O11" s="75" t="s">
        <v>71</v>
      </c>
      <c r="P11" s="293">
        <f>'計算式'!C10</f>
      </c>
      <c r="Q11" s="294"/>
      <c r="R11" s="76" t="s">
        <v>70</v>
      </c>
      <c r="S11" s="74">
        <v>12</v>
      </c>
      <c r="T11" s="292"/>
      <c r="U11" s="292"/>
      <c r="V11" s="292"/>
      <c r="W11" s="75" t="s">
        <v>71</v>
      </c>
      <c r="X11" s="293">
        <f>'計算式'!C15</f>
      </c>
      <c r="Y11" s="294"/>
      <c r="Z11" s="76" t="s">
        <v>70</v>
      </c>
      <c r="AA11" s="74">
        <v>17</v>
      </c>
      <c r="AB11" s="292"/>
      <c r="AC11" s="292"/>
      <c r="AD11" s="292"/>
      <c r="AE11" s="75" t="s">
        <v>71</v>
      </c>
      <c r="AF11" s="293">
        <f>'計算式'!C20</f>
      </c>
      <c r="AG11" s="294"/>
      <c r="AH11" s="76" t="s">
        <v>70</v>
      </c>
      <c r="AI11" s="6"/>
      <c r="AJ11" s="6"/>
      <c r="AK11" s="6"/>
    </row>
    <row r="12" spans="1:37" ht="21" customHeight="1">
      <c r="A12" s="6"/>
      <c r="C12" s="74">
        <v>3</v>
      </c>
      <c r="D12" s="292"/>
      <c r="E12" s="292"/>
      <c r="F12" s="292"/>
      <c r="G12" s="75" t="s">
        <v>71</v>
      </c>
      <c r="H12" s="293">
        <f>'計算式'!C6</f>
      </c>
      <c r="I12" s="294"/>
      <c r="J12" s="76" t="s">
        <v>70</v>
      </c>
      <c r="K12" s="74">
        <v>8</v>
      </c>
      <c r="L12" s="292"/>
      <c r="M12" s="292"/>
      <c r="N12" s="292"/>
      <c r="O12" s="75" t="s">
        <v>71</v>
      </c>
      <c r="P12" s="293">
        <f>'計算式'!C11</f>
      </c>
      <c r="Q12" s="294"/>
      <c r="R12" s="76" t="s">
        <v>70</v>
      </c>
      <c r="S12" s="74">
        <v>13</v>
      </c>
      <c r="T12" s="292"/>
      <c r="U12" s="292"/>
      <c r="V12" s="292"/>
      <c r="W12" s="75" t="s">
        <v>71</v>
      </c>
      <c r="X12" s="293">
        <f>'計算式'!C16</f>
      </c>
      <c r="Y12" s="294"/>
      <c r="Z12" s="76" t="s">
        <v>70</v>
      </c>
      <c r="AA12" s="74">
        <v>18</v>
      </c>
      <c r="AB12" s="292"/>
      <c r="AC12" s="292"/>
      <c r="AD12" s="292"/>
      <c r="AE12" s="75" t="s">
        <v>71</v>
      </c>
      <c r="AF12" s="293">
        <f>'計算式'!C21</f>
      </c>
      <c r="AG12" s="294"/>
      <c r="AH12" s="76" t="s">
        <v>70</v>
      </c>
      <c r="AI12" s="6"/>
      <c r="AJ12" s="6"/>
      <c r="AK12" s="6"/>
    </row>
    <row r="13" spans="1:37" ht="21" customHeight="1">
      <c r="A13" s="6"/>
      <c r="C13" s="74">
        <v>4</v>
      </c>
      <c r="D13" s="292"/>
      <c r="E13" s="292"/>
      <c r="F13" s="292"/>
      <c r="G13" s="75" t="s">
        <v>71</v>
      </c>
      <c r="H13" s="293">
        <f>'計算式'!C7</f>
      </c>
      <c r="I13" s="294"/>
      <c r="J13" s="76" t="s">
        <v>70</v>
      </c>
      <c r="K13" s="74">
        <v>9</v>
      </c>
      <c r="L13" s="292"/>
      <c r="M13" s="292"/>
      <c r="N13" s="292"/>
      <c r="O13" s="75" t="s">
        <v>71</v>
      </c>
      <c r="P13" s="293">
        <f>'計算式'!C12</f>
      </c>
      <c r="Q13" s="294"/>
      <c r="R13" s="76" t="s">
        <v>70</v>
      </c>
      <c r="S13" s="74">
        <v>14</v>
      </c>
      <c r="T13" s="292"/>
      <c r="U13" s="292"/>
      <c r="V13" s="292"/>
      <c r="W13" s="75" t="s">
        <v>71</v>
      </c>
      <c r="X13" s="293">
        <f>'計算式'!C17</f>
      </c>
      <c r="Y13" s="294"/>
      <c r="Z13" s="76" t="s">
        <v>70</v>
      </c>
      <c r="AA13" s="74">
        <v>19</v>
      </c>
      <c r="AB13" s="292"/>
      <c r="AC13" s="292"/>
      <c r="AD13" s="292"/>
      <c r="AE13" s="75" t="s">
        <v>71</v>
      </c>
      <c r="AF13" s="293">
        <f>'計算式'!C22</f>
      </c>
      <c r="AG13" s="294"/>
      <c r="AH13" s="76" t="s">
        <v>70</v>
      </c>
      <c r="AI13" s="6"/>
      <c r="AJ13" s="6"/>
      <c r="AK13" s="6"/>
    </row>
    <row r="14" spans="1:37" ht="21" customHeight="1" thickBot="1">
      <c r="A14" s="6"/>
      <c r="C14" s="74">
        <v>5</v>
      </c>
      <c r="D14" s="292"/>
      <c r="E14" s="292"/>
      <c r="F14" s="292"/>
      <c r="G14" s="75" t="s">
        <v>71</v>
      </c>
      <c r="H14" s="293">
        <f>'計算式'!C8</f>
      </c>
      <c r="I14" s="294"/>
      <c r="J14" s="76" t="s">
        <v>70</v>
      </c>
      <c r="K14" s="74">
        <v>10</v>
      </c>
      <c r="L14" s="292"/>
      <c r="M14" s="292"/>
      <c r="N14" s="292"/>
      <c r="O14" s="75" t="s">
        <v>71</v>
      </c>
      <c r="P14" s="293">
        <f>'計算式'!C13</f>
      </c>
      <c r="Q14" s="294"/>
      <c r="R14" s="76" t="s">
        <v>70</v>
      </c>
      <c r="S14" s="74">
        <v>15</v>
      </c>
      <c r="T14" s="292"/>
      <c r="U14" s="292"/>
      <c r="V14" s="292"/>
      <c r="W14" s="75" t="s">
        <v>71</v>
      </c>
      <c r="X14" s="293">
        <f>'計算式'!C18</f>
      </c>
      <c r="Y14" s="294"/>
      <c r="Z14" s="77" t="s">
        <v>70</v>
      </c>
      <c r="AA14" s="78">
        <v>20</v>
      </c>
      <c r="AB14" s="292"/>
      <c r="AC14" s="292"/>
      <c r="AD14" s="292"/>
      <c r="AE14" s="79" t="s">
        <v>71</v>
      </c>
      <c r="AF14" s="293">
        <f>'計算式'!C23</f>
      </c>
      <c r="AG14" s="294"/>
      <c r="AH14" s="77" t="s">
        <v>70</v>
      </c>
      <c r="AI14" s="6"/>
      <c r="AJ14" s="6"/>
      <c r="AK14" s="6"/>
    </row>
    <row r="15" spans="1:36" ht="24" customHeight="1" thickBot="1">
      <c r="A15" s="6"/>
      <c r="C15" s="6"/>
      <c r="D15" s="6"/>
      <c r="E15" s="6"/>
      <c r="F15" s="6"/>
      <c r="G15" s="6"/>
      <c r="H15" s="6"/>
      <c r="I15" s="6"/>
      <c r="J15" s="6"/>
      <c r="K15" s="6"/>
      <c r="L15" s="6"/>
      <c r="M15" s="6"/>
      <c r="N15" s="6"/>
      <c r="O15" s="6"/>
      <c r="P15" s="6"/>
      <c r="Q15" s="6"/>
      <c r="R15" s="19"/>
      <c r="S15" s="6"/>
      <c r="T15" s="6"/>
      <c r="U15" s="6"/>
      <c r="V15" s="6"/>
      <c r="W15" s="6"/>
      <c r="X15" s="301" t="s">
        <v>72</v>
      </c>
      <c r="Y15" s="302"/>
      <c r="Z15" s="302"/>
      <c r="AA15" s="302"/>
      <c r="AB15" s="302"/>
      <c r="AC15" s="303"/>
      <c r="AD15" s="295">
        <f>IF(SUM(H10:I14,P10:Q14,X10:Y14,AF10:AG14)=0,"",SUM(H10:I14,P10:Q14,X10:Y14,AF10:AG14))</f>
      </c>
      <c r="AE15" s="296"/>
      <c r="AF15" s="296"/>
      <c r="AG15" s="296"/>
      <c r="AH15" s="80" t="s">
        <v>70</v>
      </c>
      <c r="AI15" s="6"/>
      <c r="AJ15" s="6"/>
    </row>
    <row r="16" spans="1:36" ht="9.75" customHeight="1">
      <c r="A16" s="6"/>
      <c r="B16" s="6"/>
      <c r="C16" s="6"/>
      <c r="D16" s="6"/>
      <c r="E16" s="6"/>
      <c r="F16" s="6"/>
      <c r="G16" s="6"/>
      <c r="H16" s="6"/>
      <c r="I16" s="6"/>
      <c r="J16" s="6"/>
      <c r="K16" s="6"/>
      <c r="L16" s="6"/>
      <c r="M16" s="6"/>
      <c r="N16" s="6"/>
      <c r="O16" s="6"/>
      <c r="P16" s="6"/>
      <c r="Q16" s="6"/>
      <c r="R16" s="19"/>
      <c r="S16" s="6"/>
      <c r="T16" s="6"/>
      <c r="U16" s="6"/>
      <c r="V16" s="6"/>
      <c r="W16" s="6"/>
      <c r="X16" s="6"/>
      <c r="Y16" s="6"/>
      <c r="Z16" s="6"/>
      <c r="AA16" s="6"/>
      <c r="AB16" s="6"/>
      <c r="AC16" s="6"/>
      <c r="AD16" s="6"/>
      <c r="AE16" s="6"/>
      <c r="AF16" s="6"/>
      <c r="AG16" s="6"/>
      <c r="AH16" s="6"/>
      <c r="AI16" s="6"/>
      <c r="AJ16" s="6"/>
    </row>
    <row r="17" spans="1:36" ht="14.25">
      <c r="A17" s="6" t="s">
        <v>73</v>
      </c>
      <c r="B17" s="6"/>
      <c r="C17" s="6"/>
      <c r="D17" s="6"/>
      <c r="E17" s="6"/>
      <c r="F17" s="6"/>
      <c r="G17" s="6"/>
      <c r="H17" s="6"/>
      <c r="I17" s="6"/>
      <c r="J17" s="6"/>
      <c r="K17" s="6"/>
      <c r="L17" s="6"/>
      <c r="M17" s="6"/>
      <c r="N17" s="6"/>
      <c r="O17" s="6"/>
      <c r="P17" s="6"/>
      <c r="Q17" s="6"/>
      <c r="R17" s="19"/>
      <c r="S17" s="6"/>
      <c r="T17" s="6"/>
      <c r="U17" s="6"/>
      <c r="V17" s="6"/>
      <c r="W17" s="6"/>
      <c r="X17" s="6"/>
      <c r="Y17" s="6"/>
      <c r="Z17" s="6"/>
      <c r="AA17" s="6"/>
      <c r="AB17" s="6"/>
      <c r="AC17" s="6"/>
      <c r="AD17" s="6"/>
      <c r="AE17" s="6"/>
      <c r="AF17" s="6"/>
      <c r="AG17" s="6"/>
      <c r="AH17" s="6"/>
      <c r="AI17" s="6"/>
      <c r="AJ17" s="6"/>
    </row>
    <row r="18" spans="1:36" ht="14.25">
      <c r="A18" s="6"/>
      <c r="B18" s="6" t="s">
        <v>87</v>
      </c>
      <c r="C18" s="6"/>
      <c r="D18" s="6"/>
      <c r="E18" s="6"/>
      <c r="F18" s="6"/>
      <c r="G18" s="6"/>
      <c r="H18" s="6"/>
      <c r="I18" s="6"/>
      <c r="J18" s="6"/>
      <c r="K18" s="6"/>
      <c r="L18" s="6"/>
      <c r="M18" s="6"/>
      <c r="N18" s="6"/>
      <c r="O18" s="6"/>
      <c r="P18" s="6"/>
      <c r="Q18" s="6"/>
      <c r="R18" s="19"/>
      <c r="S18" s="6"/>
      <c r="T18" s="6"/>
      <c r="U18" s="6"/>
      <c r="V18" s="6"/>
      <c r="W18" s="6"/>
      <c r="X18" s="6"/>
      <c r="Y18" s="6"/>
      <c r="Z18" s="6"/>
      <c r="AA18" s="6"/>
      <c r="AB18" s="6"/>
      <c r="AC18" s="6"/>
      <c r="AD18" s="6"/>
      <c r="AE18" s="6"/>
      <c r="AF18" s="6"/>
      <c r="AG18" s="6"/>
      <c r="AH18" s="6"/>
      <c r="AI18" s="6"/>
      <c r="AJ18" s="6"/>
    </row>
    <row r="19" spans="1:36" s="83" customFormat="1" ht="13.5" customHeight="1">
      <c r="A19" s="81"/>
      <c r="B19" s="297" t="s">
        <v>9</v>
      </c>
      <c r="C19" s="298"/>
      <c r="D19" s="298"/>
      <c r="E19" s="299"/>
      <c r="F19" s="206" t="s">
        <v>72</v>
      </c>
      <c r="G19" s="191"/>
      <c r="H19" s="191"/>
      <c r="I19" s="191"/>
      <c r="J19" s="191"/>
      <c r="K19" s="124" t="s">
        <v>18</v>
      </c>
      <c r="L19" s="191" t="s">
        <v>74</v>
      </c>
      <c r="M19" s="191"/>
      <c r="N19" s="191"/>
      <c r="O19" s="191"/>
      <c r="P19" s="191"/>
      <c r="Q19" s="124" t="s">
        <v>18</v>
      </c>
      <c r="R19" s="191" t="s">
        <v>75</v>
      </c>
      <c r="S19" s="191"/>
      <c r="T19" s="191"/>
      <c r="U19" s="191"/>
      <c r="V19" s="191"/>
      <c r="W19" s="124" t="s">
        <v>18</v>
      </c>
      <c r="X19" s="191" t="s">
        <v>76</v>
      </c>
      <c r="Y19" s="191"/>
      <c r="Z19" s="191"/>
      <c r="AA19" s="191"/>
      <c r="AB19" s="124" t="s">
        <v>53</v>
      </c>
      <c r="AC19" s="191" t="s">
        <v>77</v>
      </c>
      <c r="AD19" s="191"/>
      <c r="AE19" s="191"/>
      <c r="AF19" s="191"/>
      <c r="AG19" s="82" t="s">
        <v>21</v>
      </c>
      <c r="AH19" s="238" t="s">
        <v>26</v>
      </c>
      <c r="AI19" s="238"/>
      <c r="AJ19" s="239"/>
    </row>
    <row r="20" spans="1:36" s="83" customFormat="1" ht="23.25" customHeight="1">
      <c r="A20" s="81"/>
      <c r="B20" s="307" t="s">
        <v>10</v>
      </c>
      <c r="C20" s="308"/>
      <c r="D20" s="308"/>
      <c r="E20" s="309"/>
      <c r="F20" s="125" t="s">
        <v>83</v>
      </c>
      <c r="G20" s="310">
        <f>AD15</f>
      </c>
      <c r="H20" s="310"/>
      <c r="I20" s="311"/>
      <c r="J20" s="198" t="s">
        <v>84</v>
      </c>
      <c r="K20" s="191"/>
      <c r="L20" s="191"/>
      <c r="M20" s="312">
        <v>0.65</v>
      </c>
      <c r="N20" s="313"/>
      <c r="O20" s="314"/>
      <c r="P20" s="198" t="s">
        <v>84</v>
      </c>
      <c r="Q20" s="191"/>
      <c r="R20" s="191"/>
      <c r="S20" s="315">
        <v>0.769</v>
      </c>
      <c r="T20" s="316"/>
      <c r="U20" s="317"/>
      <c r="V20" s="198" t="s">
        <v>84</v>
      </c>
      <c r="W20" s="191"/>
      <c r="X20" s="191"/>
      <c r="Y20" s="318">
        <v>3</v>
      </c>
      <c r="Z20" s="318"/>
      <c r="AA20" s="198" t="s">
        <v>85</v>
      </c>
      <c r="AB20" s="191"/>
      <c r="AC20" s="191"/>
      <c r="AD20" s="300">
        <v>5.3</v>
      </c>
      <c r="AE20" s="300"/>
      <c r="AF20" s="84" t="s">
        <v>86</v>
      </c>
      <c r="AG20" s="84" t="s">
        <v>21</v>
      </c>
      <c r="AH20" s="322">
        <f>IF(G20="","",ROUNDUP(G20*M20*S20*Y20/AD20,0))</f>
      </c>
      <c r="AI20" s="322"/>
      <c r="AJ20" s="323"/>
    </row>
    <row r="21" spans="1:36" ht="14.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324" t="s">
        <v>12</v>
      </c>
      <c r="AF21" s="324"/>
      <c r="AG21" s="324"/>
      <c r="AH21" s="324"/>
      <c r="AI21" s="324"/>
      <c r="AJ21" s="324"/>
    </row>
    <row r="22" spans="1:36" ht="14.25">
      <c r="A22" s="6" t="s">
        <v>78</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69"/>
      <c r="AF22" s="69"/>
      <c r="AG22" s="69"/>
      <c r="AH22" s="69"/>
      <c r="AI22" s="69"/>
      <c r="AJ22" s="69"/>
    </row>
    <row r="23" spans="2:36" ht="3.75" customHeight="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2:36" ht="14.25">
      <c r="B24" s="85"/>
      <c r="C24" s="6" t="s">
        <v>52</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row>
    <row r="25" spans="2:36" ht="3.75" customHeight="1" thickBot="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1:47" ht="15.75" customHeight="1">
      <c r="A26" s="10"/>
      <c r="B26" s="10"/>
      <c r="C26" s="333" t="s">
        <v>26</v>
      </c>
      <c r="D26" s="334"/>
      <c r="E26" s="334"/>
      <c r="F26" s="335"/>
      <c r="G26" s="325" t="s">
        <v>53</v>
      </c>
      <c r="H26" s="336" t="s">
        <v>15</v>
      </c>
      <c r="I26" s="335"/>
      <c r="J26" s="325" t="s">
        <v>21</v>
      </c>
      <c r="K26" s="336" t="s">
        <v>54</v>
      </c>
      <c r="L26" s="334"/>
      <c r="M26" s="334"/>
      <c r="N26" s="337"/>
      <c r="O26" s="86"/>
      <c r="P26" s="10"/>
      <c r="Q26" s="10"/>
      <c r="R26" s="10"/>
      <c r="S26" s="333" t="s">
        <v>54</v>
      </c>
      <c r="T26" s="338"/>
      <c r="U26" s="338"/>
      <c r="V26" s="339"/>
      <c r="W26" s="325" t="s">
        <v>18</v>
      </c>
      <c r="X26" s="336" t="s">
        <v>19</v>
      </c>
      <c r="Y26" s="334"/>
      <c r="Z26" s="335"/>
      <c r="AA26" s="325" t="s">
        <v>18</v>
      </c>
      <c r="AB26" s="336" t="s">
        <v>20</v>
      </c>
      <c r="AC26" s="334"/>
      <c r="AD26" s="335"/>
      <c r="AE26" s="365" t="s">
        <v>21</v>
      </c>
      <c r="AF26" s="328" t="s">
        <v>55</v>
      </c>
      <c r="AG26" s="329"/>
      <c r="AH26" s="329"/>
      <c r="AI26" s="330"/>
      <c r="AJ26" s="10"/>
      <c r="AU26" s="152"/>
    </row>
    <row r="27" spans="1:36" ht="24.75" customHeight="1" thickBot="1">
      <c r="A27" s="10"/>
      <c r="B27" s="10"/>
      <c r="C27" s="304">
        <f>IF(B24="○",AH20,"")</f>
      </c>
      <c r="D27" s="305"/>
      <c r="E27" s="305"/>
      <c r="F27" s="306"/>
      <c r="G27" s="326"/>
      <c r="H27" s="347">
        <v>1.5</v>
      </c>
      <c r="I27" s="348"/>
      <c r="J27" s="326"/>
      <c r="K27" s="349">
        <f>IF(C27="","",ROUNDUP(C27/H27,0))</f>
      </c>
      <c r="L27" s="350"/>
      <c r="M27" s="350"/>
      <c r="N27" s="351"/>
      <c r="O27" s="87"/>
      <c r="P27" s="10"/>
      <c r="Q27" s="10"/>
      <c r="R27" s="58"/>
      <c r="S27" s="352">
        <f>K27</f>
      </c>
      <c r="T27" s="353"/>
      <c r="U27" s="353"/>
      <c r="V27" s="354"/>
      <c r="W27" s="326"/>
      <c r="X27" s="355">
        <v>0.47</v>
      </c>
      <c r="Y27" s="356"/>
      <c r="Z27" s="357"/>
      <c r="AA27" s="326"/>
      <c r="AB27" s="355">
        <v>0.47</v>
      </c>
      <c r="AC27" s="356"/>
      <c r="AD27" s="357"/>
      <c r="AE27" s="366"/>
      <c r="AF27" s="362">
        <f>IF(S27="","",IF(ROUNDUP(S27*X27*AB27,1)&lt;1,1,ROUNDUP(S27*X27*AB27,1)))</f>
      </c>
      <c r="AG27" s="363"/>
      <c r="AH27" s="363"/>
      <c r="AI27" s="364"/>
      <c r="AJ27" s="10"/>
    </row>
    <row r="28" spans="1:36" ht="14.25">
      <c r="A28" s="10"/>
      <c r="B28" s="10"/>
      <c r="C28" s="10"/>
      <c r="D28" s="10"/>
      <c r="E28" s="10"/>
      <c r="F28" s="10"/>
      <c r="G28" s="10"/>
      <c r="H28" s="10"/>
      <c r="I28" s="10"/>
      <c r="J28" s="340" t="s">
        <v>12</v>
      </c>
      <c r="K28" s="340"/>
      <c r="L28" s="340"/>
      <c r="M28" s="340"/>
      <c r="N28" s="340"/>
      <c r="O28" s="340"/>
      <c r="P28" s="10"/>
      <c r="Q28" s="10"/>
      <c r="R28" s="59"/>
      <c r="S28" s="358" t="s">
        <v>23</v>
      </c>
      <c r="T28" s="358"/>
      <c r="U28" s="358"/>
      <c r="V28" s="358"/>
      <c r="W28" s="358"/>
      <c r="X28" s="358"/>
      <c r="Y28" s="358"/>
      <c r="Z28" s="358"/>
      <c r="AA28" s="358"/>
      <c r="AB28" s="358"/>
      <c r="AC28" s="358"/>
      <c r="AD28" s="358"/>
      <c r="AE28" s="327" t="s">
        <v>65</v>
      </c>
      <c r="AF28" s="327"/>
      <c r="AG28" s="327"/>
      <c r="AH28" s="327"/>
      <c r="AI28" s="327"/>
      <c r="AJ28" s="327"/>
    </row>
    <row r="29" spans="1:36" ht="14.25">
      <c r="A29" s="10"/>
      <c r="B29" s="60"/>
      <c r="C29" s="60"/>
      <c r="D29" s="60"/>
      <c r="E29" s="60"/>
      <c r="F29" s="60"/>
      <c r="G29" s="60"/>
      <c r="H29" s="60"/>
      <c r="I29" s="60"/>
      <c r="J29" s="60"/>
      <c r="K29" s="61"/>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0"/>
    </row>
    <row r="30" spans="2:36" ht="3.75"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row>
    <row r="31" spans="2:36" ht="15" thickBot="1">
      <c r="B31" s="85"/>
      <c r="C31" s="6" t="s">
        <v>56</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row>
    <row r="32" spans="1:36" ht="14.25">
      <c r="A32" s="10"/>
      <c r="B32" s="10"/>
      <c r="C32" s="10"/>
      <c r="D32" s="10"/>
      <c r="E32" s="10"/>
      <c r="F32" s="10"/>
      <c r="G32" s="10"/>
      <c r="H32" s="10"/>
      <c r="I32" s="10"/>
      <c r="J32" s="10"/>
      <c r="K32" s="10"/>
      <c r="L32" s="10"/>
      <c r="M32" s="10"/>
      <c r="N32" s="10"/>
      <c r="O32" s="10"/>
      <c r="P32" s="10"/>
      <c r="Q32" s="10"/>
      <c r="R32" s="10"/>
      <c r="S32" s="10"/>
      <c r="T32" s="341" t="s">
        <v>26</v>
      </c>
      <c r="U32" s="342"/>
      <c r="V32" s="342"/>
      <c r="W32" s="342"/>
      <c r="X32" s="343" t="s">
        <v>18</v>
      </c>
      <c r="Y32" s="345">
        <v>45</v>
      </c>
      <c r="Z32" s="345"/>
      <c r="AA32" s="345"/>
      <c r="AB32" s="331" t="s">
        <v>21</v>
      </c>
      <c r="AC32" s="319" t="s">
        <v>27</v>
      </c>
      <c r="AD32" s="320"/>
      <c r="AE32" s="320"/>
      <c r="AF32" s="320"/>
      <c r="AG32" s="320"/>
      <c r="AH32" s="320"/>
      <c r="AI32" s="321"/>
      <c r="AJ32" s="10"/>
    </row>
    <row r="33" spans="1:36" ht="23.25" customHeight="1" thickBot="1">
      <c r="A33" s="10"/>
      <c r="B33" s="10"/>
      <c r="C33" s="10"/>
      <c r="D33" s="10"/>
      <c r="E33" s="10"/>
      <c r="F33" s="10"/>
      <c r="G33" s="10"/>
      <c r="H33" s="10"/>
      <c r="I33" s="10"/>
      <c r="J33" s="10"/>
      <c r="K33" s="10"/>
      <c r="L33" s="10"/>
      <c r="M33" s="10"/>
      <c r="N33" s="10"/>
      <c r="O33" s="10"/>
      <c r="P33" s="10"/>
      <c r="Q33" s="10"/>
      <c r="R33" s="10"/>
      <c r="S33" s="10"/>
      <c r="T33" s="272">
        <f>IF(B31="○",AH20,"")</f>
      </c>
      <c r="U33" s="273"/>
      <c r="V33" s="273"/>
      <c r="W33" s="274"/>
      <c r="X33" s="344"/>
      <c r="Y33" s="346"/>
      <c r="Z33" s="346"/>
      <c r="AA33" s="346"/>
      <c r="AB33" s="332"/>
      <c r="AC33" s="359">
        <f>IF(T33="","",IF(T33*Y32&lt;300,300,T33*Y32))</f>
      </c>
      <c r="AD33" s="360"/>
      <c r="AE33" s="360"/>
      <c r="AF33" s="360"/>
      <c r="AG33" s="360"/>
      <c r="AH33" s="360"/>
      <c r="AI33" s="361"/>
      <c r="AJ33" s="10"/>
    </row>
    <row r="34" spans="1:36" ht="13.5">
      <c r="A34" s="10"/>
      <c r="B34" s="10"/>
      <c r="C34" s="10"/>
      <c r="D34" s="10"/>
      <c r="E34" s="10"/>
      <c r="F34" s="10"/>
      <c r="G34" s="10"/>
      <c r="H34" s="10"/>
      <c r="I34" s="10"/>
      <c r="J34" s="10"/>
      <c r="K34" s="10"/>
      <c r="L34" s="10"/>
      <c r="M34" s="10"/>
      <c r="N34" s="10"/>
      <c r="O34" s="10"/>
      <c r="P34" s="10"/>
      <c r="Q34" s="10"/>
      <c r="R34" s="10"/>
      <c r="S34" s="10"/>
      <c r="T34" s="88" t="s">
        <v>28</v>
      </c>
      <c r="U34" s="10"/>
      <c r="V34" s="10"/>
      <c r="W34" s="10"/>
      <c r="X34" s="10"/>
      <c r="Y34" s="10"/>
      <c r="Z34" s="10"/>
      <c r="AA34" s="10"/>
      <c r="AB34" s="10"/>
      <c r="AC34" s="10"/>
      <c r="AD34" s="10"/>
      <c r="AE34" s="10"/>
      <c r="AF34" s="10"/>
      <c r="AG34" s="10"/>
      <c r="AH34" s="10"/>
      <c r="AI34" s="10"/>
      <c r="AJ34" s="10"/>
    </row>
    <row r="35" spans="1:36" ht="13.5">
      <c r="A35" s="6" t="s">
        <v>57</v>
      </c>
      <c r="B35" s="6"/>
      <c r="C35" s="6"/>
      <c r="D35" s="6"/>
      <c r="E35" s="6"/>
      <c r="F35" s="6"/>
      <c r="G35" s="6"/>
      <c r="H35" s="6"/>
      <c r="I35" s="6"/>
      <c r="J35" s="6"/>
      <c r="K35" s="6"/>
      <c r="L35" s="6"/>
      <c r="M35" s="6"/>
      <c r="N35" s="6"/>
      <c r="O35" s="6"/>
      <c r="P35" s="6"/>
      <c r="Q35" s="12"/>
      <c r="R35" s="13"/>
      <c r="S35" s="13"/>
      <c r="T35" s="14"/>
      <c r="U35" s="8"/>
      <c r="V35" s="12"/>
      <c r="W35" s="15"/>
      <c r="X35" s="15"/>
      <c r="Y35" s="14"/>
      <c r="Z35" s="8"/>
      <c r="AA35" s="12"/>
      <c r="AB35" s="16"/>
      <c r="AC35" s="16"/>
      <c r="AD35" s="14"/>
      <c r="AE35" s="8"/>
      <c r="AF35" s="17"/>
      <c r="AG35" s="17"/>
      <c r="AH35" s="17"/>
      <c r="AI35" s="18"/>
      <c r="AJ35" s="6"/>
    </row>
    <row r="36" spans="1:36" ht="14.25" customHeight="1">
      <c r="A36" s="89"/>
      <c r="B36" s="90"/>
      <c r="C36" s="90"/>
      <c r="D36" s="90"/>
      <c r="E36" s="90"/>
      <c r="F36" s="90"/>
      <c r="G36" s="90"/>
      <c r="H36" s="90"/>
      <c r="I36" s="90"/>
      <c r="J36" s="90"/>
      <c r="K36" s="90"/>
      <c r="L36" s="90"/>
      <c r="M36" s="90"/>
      <c r="N36" s="90"/>
      <c r="O36" s="90"/>
      <c r="P36" s="90"/>
      <c r="Q36" s="90"/>
      <c r="R36" s="91"/>
      <c r="S36" s="91"/>
      <c r="T36" s="92"/>
      <c r="U36" s="93"/>
      <c r="V36" s="94"/>
      <c r="W36" s="95"/>
      <c r="X36" s="95"/>
      <c r="Y36" s="92"/>
      <c r="Z36" s="93"/>
      <c r="AA36" s="94"/>
      <c r="AB36" s="96"/>
      <c r="AC36" s="96"/>
      <c r="AD36" s="92"/>
      <c r="AE36" s="93"/>
      <c r="AF36" s="97"/>
      <c r="AG36" s="97"/>
      <c r="AH36" s="97"/>
      <c r="AI36" s="98"/>
      <c r="AJ36" s="99"/>
    </row>
    <row r="37" spans="1:36" ht="13.5">
      <c r="A37" s="100"/>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2"/>
    </row>
    <row r="38" spans="1:36" ht="13.5">
      <c r="A38" s="100"/>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2"/>
    </row>
    <row r="39" spans="1:36" ht="13.5">
      <c r="A39" s="100"/>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2"/>
    </row>
    <row r="40" spans="1:36" ht="13.5">
      <c r="A40" s="100"/>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2"/>
    </row>
    <row r="41" spans="1:36" ht="13.5">
      <c r="A41" s="100"/>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2"/>
    </row>
    <row r="42" spans="1:36" ht="13.5">
      <c r="A42" s="100"/>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2"/>
    </row>
    <row r="43" spans="1:36" ht="13.5">
      <c r="A43" s="100"/>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2"/>
    </row>
    <row r="44" spans="1:36" ht="13.5">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2"/>
    </row>
    <row r="45" spans="1:36" ht="13.5">
      <c r="A45" s="100"/>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2"/>
    </row>
    <row r="46" spans="1:36" ht="13.5">
      <c r="A46" s="100"/>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2"/>
    </row>
    <row r="47" spans="1:36" ht="13.5">
      <c r="A47" s="100"/>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2"/>
    </row>
    <row r="48" spans="1:36" ht="13.5">
      <c r="A48" s="100"/>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2"/>
    </row>
    <row r="49" spans="1:36" ht="13.5">
      <c r="A49" s="100"/>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2"/>
    </row>
    <row r="50" spans="1:36" ht="13.5">
      <c r="A50" s="100"/>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2"/>
    </row>
    <row r="51" spans="1:36" ht="13.5">
      <c r="A51" s="100"/>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2"/>
    </row>
    <row r="52" spans="1:36" ht="13.5">
      <c r="A52" s="100"/>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2"/>
    </row>
    <row r="53" spans="1:36" ht="13.5">
      <c r="A53" s="103"/>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5"/>
    </row>
    <row r="54" spans="1:36" ht="13.5">
      <c r="A54" s="103"/>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5"/>
    </row>
    <row r="55" spans="1:36" ht="13.5">
      <c r="A55" s="106"/>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8"/>
    </row>
    <row r="56" spans="1:36" ht="13.5">
      <c r="A56"/>
      <c r="B56"/>
      <c r="C56"/>
      <c r="D56"/>
      <c r="E56"/>
      <c r="F56"/>
      <c r="G56"/>
      <c r="H56"/>
      <c r="I56"/>
      <c r="J56"/>
      <c r="K56"/>
      <c r="L56"/>
      <c r="M56"/>
      <c r="N56"/>
      <c r="O56"/>
      <c r="P56"/>
      <c r="Q56"/>
      <c r="R56"/>
      <c r="S56"/>
      <c r="T56"/>
      <c r="U56"/>
      <c r="V56"/>
      <c r="W56"/>
      <c r="X56"/>
      <c r="Y56"/>
      <c r="Z56"/>
      <c r="AA56"/>
      <c r="AB56"/>
      <c r="AC56"/>
      <c r="AD56"/>
      <c r="AE56"/>
      <c r="AF56"/>
      <c r="AG56"/>
      <c r="AH56"/>
      <c r="AI56"/>
      <c r="AJ56"/>
    </row>
    <row r="57" spans="1:36" ht="13.5">
      <c r="A57"/>
      <c r="B57"/>
      <c r="C57"/>
      <c r="D57"/>
      <c r="E57"/>
      <c r="F57"/>
      <c r="G57"/>
      <c r="H57"/>
      <c r="I57"/>
      <c r="J57"/>
      <c r="K57"/>
      <c r="L57"/>
      <c r="M57"/>
      <c r="N57"/>
      <c r="O57"/>
      <c r="P57"/>
      <c r="Q57"/>
      <c r="R57"/>
      <c r="S57"/>
      <c r="T57"/>
      <c r="U57"/>
      <c r="V57"/>
      <c r="W57"/>
      <c r="X57"/>
      <c r="Y57"/>
      <c r="Z57"/>
      <c r="AA57"/>
      <c r="AB57"/>
      <c r="AC57"/>
      <c r="AD57"/>
      <c r="AE57"/>
      <c r="AF57"/>
      <c r="AG57"/>
      <c r="AH57"/>
      <c r="AI57"/>
      <c r="AJ57"/>
    </row>
    <row r="58" spans="1:36" ht="13.5">
      <c r="A58"/>
      <c r="B58"/>
      <c r="C58"/>
      <c r="D58"/>
      <c r="E58"/>
      <c r="F58"/>
      <c r="G58"/>
      <c r="H58"/>
      <c r="I58"/>
      <c r="J58"/>
      <c r="K58"/>
      <c r="L58"/>
      <c r="M58"/>
      <c r="N58"/>
      <c r="O58"/>
      <c r="P58"/>
      <c r="Q58"/>
      <c r="R58"/>
      <c r="S58"/>
      <c r="T58"/>
      <c r="U58"/>
      <c r="V58"/>
      <c r="W58"/>
      <c r="X58"/>
      <c r="Y58"/>
      <c r="Z58"/>
      <c r="AA58"/>
      <c r="AB58"/>
      <c r="AC58"/>
      <c r="AD58"/>
      <c r="AE58"/>
      <c r="AF58"/>
      <c r="AG58"/>
      <c r="AH58"/>
      <c r="AI58"/>
      <c r="AJ58"/>
    </row>
    <row r="59" spans="1:36" ht="13.5">
      <c r="A59"/>
      <c r="B59"/>
      <c r="C59"/>
      <c r="D59"/>
      <c r="E59"/>
      <c r="F59"/>
      <c r="G59"/>
      <c r="H59"/>
      <c r="I59"/>
      <c r="J59"/>
      <c r="K59"/>
      <c r="L59"/>
      <c r="M59"/>
      <c r="N59"/>
      <c r="O59"/>
      <c r="P59"/>
      <c r="Q59"/>
      <c r="R59"/>
      <c r="S59"/>
      <c r="T59"/>
      <c r="U59"/>
      <c r="V59"/>
      <c r="W59"/>
      <c r="X59"/>
      <c r="Y59"/>
      <c r="Z59"/>
      <c r="AA59"/>
      <c r="AB59"/>
      <c r="AC59"/>
      <c r="AD59"/>
      <c r="AE59"/>
      <c r="AF59"/>
      <c r="AG59"/>
      <c r="AH59"/>
      <c r="AI59"/>
      <c r="AJ59"/>
    </row>
    <row r="60" spans="1:36" ht="13.5">
      <c r="A60"/>
      <c r="B60"/>
      <c r="C60"/>
      <c r="D60"/>
      <c r="E60"/>
      <c r="F60"/>
      <c r="G60"/>
      <c r="H60"/>
      <c r="I60"/>
      <c r="J60"/>
      <c r="K60"/>
      <c r="L60"/>
      <c r="M60"/>
      <c r="N60"/>
      <c r="O60"/>
      <c r="P60"/>
      <c r="Q60"/>
      <c r="R60"/>
      <c r="S60"/>
      <c r="T60"/>
      <c r="U60"/>
      <c r="V60"/>
      <c r="W60"/>
      <c r="X60"/>
      <c r="Y60"/>
      <c r="Z60"/>
      <c r="AA60"/>
      <c r="AB60"/>
      <c r="AC60"/>
      <c r="AD60"/>
      <c r="AE60"/>
      <c r="AF60"/>
      <c r="AG60"/>
      <c r="AH60"/>
      <c r="AI60"/>
      <c r="AJ60"/>
    </row>
    <row r="61" spans="1:36" ht="13.5">
      <c r="A61"/>
      <c r="B61"/>
      <c r="C61"/>
      <c r="D61"/>
      <c r="E61"/>
      <c r="F61"/>
      <c r="G61"/>
      <c r="H61"/>
      <c r="I61"/>
      <c r="J61"/>
      <c r="K61"/>
      <c r="L61"/>
      <c r="M61"/>
      <c r="N61"/>
      <c r="O61"/>
      <c r="P61"/>
      <c r="Q61"/>
      <c r="R61"/>
      <c r="S61"/>
      <c r="T61"/>
      <c r="U61"/>
      <c r="V61"/>
      <c r="W61"/>
      <c r="X61"/>
      <c r="Y61"/>
      <c r="Z61"/>
      <c r="AA61"/>
      <c r="AB61"/>
      <c r="AC61"/>
      <c r="AD61"/>
      <c r="AE61"/>
      <c r="AF61"/>
      <c r="AG61"/>
      <c r="AH61"/>
      <c r="AI61"/>
      <c r="AJ61"/>
    </row>
    <row r="62" spans="1:36" ht="13.5">
      <c r="A62"/>
      <c r="B62"/>
      <c r="C62"/>
      <c r="D62"/>
      <c r="E62"/>
      <c r="F62"/>
      <c r="G62"/>
      <c r="H62"/>
      <c r="I62"/>
      <c r="J62"/>
      <c r="K62"/>
      <c r="L62"/>
      <c r="M62"/>
      <c r="N62"/>
      <c r="O62"/>
      <c r="P62"/>
      <c r="Q62"/>
      <c r="R62"/>
      <c r="S62"/>
      <c r="T62"/>
      <c r="U62"/>
      <c r="V62"/>
      <c r="W62"/>
      <c r="X62"/>
      <c r="Y62"/>
      <c r="Z62"/>
      <c r="AA62"/>
      <c r="AB62"/>
      <c r="AC62"/>
      <c r="AD62"/>
      <c r="AE62"/>
      <c r="AF62"/>
      <c r="AG62"/>
      <c r="AH62"/>
      <c r="AI62"/>
      <c r="AJ62"/>
    </row>
    <row r="63" spans="1:36" ht="15" customHeight="1">
      <c r="A63"/>
      <c r="B63"/>
      <c r="C63"/>
      <c r="D63"/>
      <c r="E63"/>
      <c r="F63"/>
      <c r="G63"/>
      <c r="H63"/>
      <c r="I63"/>
      <c r="J63"/>
      <c r="K63"/>
      <c r="L63"/>
      <c r="M63"/>
      <c r="N63"/>
      <c r="O63"/>
      <c r="P63"/>
      <c r="Q63"/>
      <c r="R63"/>
      <c r="S63"/>
      <c r="T63"/>
      <c r="U63"/>
      <c r="V63"/>
      <c r="W63"/>
      <c r="X63"/>
      <c r="Y63"/>
      <c r="Z63"/>
      <c r="AA63"/>
      <c r="AB63"/>
      <c r="AC63"/>
      <c r="AD63"/>
      <c r="AE63"/>
      <c r="AF63"/>
      <c r="AG63"/>
      <c r="AH63"/>
      <c r="AI63"/>
      <c r="AJ63"/>
    </row>
    <row r="64" spans="1:36" ht="15" customHeight="1">
      <c r="A64"/>
      <c r="B64"/>
      <c r="C64"/>
      <c r="D64"/>
      <c r="E64"/>
      <c r="F64"/>
      <c r="G64"/>
      <c r="H64"/>
      <c r="I64"/>
      <c r="J64"/>
      <c r="K64"/>
      <c r="L64"/>
      <c r="M64"/>
      <c r="N64"/>
      <c r="O64"/>
      <c r="P64"/>
      <c r="Q64"/>
      <c r="R64"/>
      <c r="S64"/>
      <c r="T64"/>
      <c r="U64"/>
      <c r="V64"/>
      <c r="W64"/>
      <c r="X64"/>
      <c r="Y64"/>
      <c r="Z64"/>
      <c r="AA64"/>
      <c r="AB64"/>
      <c r="AC64"/>
      <c r="AD64"/>
      <c r="AE64"/>
      <c r="AF64"/>
      <c r="AG64"/>
      <c r="AH64"/>
      <c r="AI64"/>
      <c r="AJ64"/>
    </row>
    <row r="65" spans="1:36" ht="15" customHeight="1">
      <c r="A65"/>
      <c r="B65"/>
      <c r="C65"/>
      <c r="D65"/>
      <c r="E65"/>
      <c r="F65"/>
      <c r="G65"/>
      <c r="H65"/>
      <c r="I65"/>
      <c r="J65"/>
      <c r="K65"/>
      <c r="L65"/>
      <c r="M65"/>
      <c r="N65"/>
      <c r="O65"/>
      <c r="P65"/>
      <c r="Q65"/>
      <c r="R65"/>
      <c r="S65"/>
      <c r="T65"/>
      <c r="U65"/>
      <c r="V65"/>
      <c r="W65"/>
      <c r="X65"/>
      <c r="Y65"/>
      <c r="Z65"/>
      <c r="AA65"/>
      <c r="AB65"/>
      <c r="AC65"/>
      <c r="AD65"/>
      <c r="AE65"/>
      <c r="AF65"/>
      <c r="AG65"/>
      <c r="AH65"/>
      <c r="AI65"/>
      <c r="AJ65"/>
    </row>
    <row r="74" spans="11:16" ht="13.5">
      <c r="K74"/>
      <c r="L74"/>
      <c r="M74"/>
      <c r="N74"/>
      <c r="O74"/>
      <c r="P74"/>
    </row>
    <row r="79" ht="15" customHeight="1"/>
    <row r="80" ht="15" customHeight="1"/>
    <row r="81" ht="15" customHeight="1"/>
    <row r="82" ht="15" customHeight="1"/>
    <row r="83" ht="15" customHeight="1"/>
    <row r="84" ht="15" customHeight="1"/>
  </sheetData>
  <sheetProtection/>
  <mergeCells count="114">
    <mergeCell ref="AC33:AI33"/>
    <mergeCell ref="AB27:AD27"/>
    <mergeCell ref="AF27:AI27"/>
    <mergeCell ref="AE26:AE27"/>
    <mergeCell ref="X26:Z26"/>
    <mergeCell ref="AB26:AD26"/>
    <mergeCell ref="J28:O28"/>
    <mergeCell ref="T32:W32"/>
    <mergeCell ref="X32:X33"/>
    <mergeCell ref="Y32:AA33"/>
    <mergeCell ref="H27:I27"/>
    <mergeCell ref="K27:N27"/>
    <mergeCell ref="S27:V27"/>
    <mergeCell ref="X27:Z27"/>
    <mergeCell ref="AA26:AA27"/>
    <mergeCell ref="S28:AD28"/>
    <mergeCell ref="C26:F26"/>
    <mergeCell ref="G26:G27"/>
    <mergeCell ref="H26:I26"/>
    <mergeCell ref="J26:J27"/>
    <mergeCell ref="K26:N26"/>
    <mergeCell ref="S26:V26"/>
    <mergeCell ref="S20:U20"/>
    <mergeCell ref="V20:X20"/>
    <mergeCell ref="Y20:Z20"/>
    <mergeCell ref="AC32:AI32"/>
    <mergeCell ref="AH20:AJ20"/>
    <mergeCell ref="AE21:AJ21"/>
    <mergeCell ref="W26:W27"/>
    <mergeCell ref="AE28:AJ28"/>
    <mergeCell ref="AF26:AI26"/>
    <mergeCell ref="AB32:AB33"/>
    <mergeCell ref="AC19:AF19"/>
    <mergeCell ref="AD20:AE20"/>
    <mergeCell ref="X15:AC15"/>
    <mergeCell ref="C27:F27"/>
    <mergeCell ref="AH19:AJ19"/>
    <mergeCell ref="B20:E20"/>
    <mergeCell ref="G20:I20"/>
    <mergeCell ref="J20:L20"/>
    <mergeCell ref="M20:O20"/>
    <mergeCell ref="P20:R20"/>
    <mergeCell ref="H14:I14"/>
    <mergeCell ref="L14:N14"/>
    <mergeCell ref="P14:Q14"/>
    <mergeCell ref="AA20:AC20"/>
    <mergeCell ref="AD15:AG15"/>
    <mergeCell ref="B19:E19"/>
    <mergeCell ref="F19:J19"/>
    <mergeCell ref="L19:P19"/>
    <mergeCell ref="R19:V19"/>
    <mergeCell ref="X19:AA19"/>
    <mergeCell ref="AF13:AG13"/>
    <mergeCell ref="D13:F13"/>
    <mergeCell ref="H13:I13"/>
    <mergeCell ref="L13:N13"/>
    <mergeCell ref="P13:Q13"/>
    <mergeCell ref="T14:V14"/>
    <mergeCell ref="X14:Y14"/>
    <mergeCell ref="AB14:AD14"/>
    <mergeCell ref="AF14:AG14"/>
    <mergeCell ref="D14:F14"/>
    <mergeCell ref="H12:I12"/>
    <mergeCell ref="L12:N12"/>
    <mergeCell ref="P12:Q12"/>
    <mergeCell ref="T13:V13"/>
    <mergeCell ref="X13:Y13"/>
    <mergeCell ref="AB13:AD13"/>
    <mergeCell ref="AF11:AG11"/>
    <mergeCell ref="D11:F11"/>
    <mergeCell ref="H11:I11"/>
    <mergeCell ref="L11:N11"/>
    <mergeCell ref="P11:Q11"/>
    <mergeCell ref="T12:V12"/>
    <mergeCell ref="X12:Y12"/>
    <mergeCell ref="AB12:AD12"/>
    <mergeCell ref="AF12:AG12"/>
    <mergeCell ref="D12:F12"/>
    <mergeCell ref="H10:I10"/>
    <mergeCell ref="L10:N10"/>
    <mergeCell ref="P10:Q10"/>
    <mergeCell ref="T11:V11"/>
    <mergeCell ref="X11:Y11"/>
    <mergeCell ref="AB11:AD11"/>
    <mergeCell ref="AF9:AH9"/>
    <mergeCell ref="D9:G9"/>
    <mergeCell ref="H9:J9"/>
    <mergeCell ref="L9:O9"/>
    <mergeCell ref="P9:R9"/>
    <mergeCell ref="T10:V10"/>
    <mergeCell ref="X10:Y10"/>
    <mergeCell ref="AB10:AD10"/>
    <mergeCell ref="AF10:AG10"/>
    <mergeCell ref="D10:F10"/>
    <mergeCell ref="J1:Z2"/>
    <mergeCell ref="B5:F5"/>
    <mergeCell ref="G5:K5"/>
    <mergeCell ref="L5:P5"/>
    <mergeCell ref="B6:F6"/>
    <mergeCell ref="G6:K6"/>
    <mergeCell ref="L6:P6"/>
    <mergeCell ref="B4:AJ4"/>
    <mergeCell ref="Q5:U5"/>
    <mergeCell ref="Q6:U6"/>
    <mergeCell ref="T33:W33"/>
    <mergeCell ref="V5:Z5"/>
    <mergeCell ref="V6:Z6"/>
    <mergeCell ref="AA5:AE5"/>
    <mergeCell ref="AA6:AE6"/>
    <mergeCell ref="AF5:AJ5"/>
    <mergeCell ref="AF6:AJ6"/>
    <mergeCell ref="T9:W9"/>
    <mergeCell ref="X9:Z9"/>
    <mergeCell ref="AB9:AE9"/>
  </mergeCells>
  <dataValidations count="2">
    <dataValidation type="list" allowBlank="1" showInputMessage="1" showErrorMessage="1" sqref="B24 B31">
      <formula1>$BE$2:$BE$3</formula1>
    </dataValidation>
    <dataValidation allowBlank="1" showInputMessage="1" showErrorMessage="1" imeMode="off" sqref="D10:F14 AB10:AD14 T10:V14 L10:N14"/>
  </dataValidations>
  <printOptions horizontalCentered="1"/>
  <pageMargins left="0.3937007874015748" right="0.31496062992125984" top="0.4724409448818898" bottom="0.4330708661417323" header="0.4330708661417323" footer="0.5118110236220472"/>
  <pageSetup horizontalDpi="600" verticalDpi="600" orientation="portrait" paperSize="9" scale="99" r:id="rId4"/>
  <drawing r:id="rId3"/>
  <legacyDrawing r:id="rId2"/>
</worksheet>
</file>

<file path=xl/worksheets/sheet6.xml><?xml version="1.0" encoding="utf-8"?>
<worksheet xmlns="http://schemas.openxmlformats.org/spreadsheetml/2006/main" xmlns:r="http://schemas.openxmlformats.org/officeDocument/2006/relationships">
  <dimension ref="A1:K79"/>
  <sheetViews>
    <sheetView zoomScalePageLayoutView="0" workbookViewId="0" topLeftCell="A10">
      <selection activeCell="B22" sqref="B22"/>
    </sheetView>
  </sheetViews>
  <sheetFormatPr defaultColWidth="9.00390625" defaultRowHeight="13.5"/>
  <cols>
    <col min="1" max="1" width="3.00390625" style="83" customWidth="1"/>
    <col min="2" max="2" width="8.75390625" style="83" bestFit="1" customWidth="1"/>
    <col min="3" max="3" width="11.375" style="83" customWidth="1"/>
    <col min="4" max="4" width="7.25390625" style="83" customWidth="1"/>
    <col min="5" max="6" width="9.00390625" style="83" customWidth="1"/>
    <col min="7" max="7" width="9.00390625" style="109" customWidth="1"/>
    <col min="8" max="8" width="8.75390625" style="83" customWidth="1"/>
    <col min="9" max="9" width="9.00390625" style="83" customWidth="1"/>
    <col min="10" max="10" width="9.00390625" style="109" customWidth="1"/>
    <col min="11" max="11" width="20.25390625" style="109" customWidth="1"/>
    <col min="12" max="16384" width="9.00390625" style="109" customWidth="1"/>
  </cols>
  <sheetData>
    <row r="1" ht="13.5">
      <c r="B1" s="83">
        <f>'床面積内訳・集積所面積容量算出表'!D10</f>
        <v>0</v>
      </c>
    </row>
    <row r="3" spans="2:9" ht="13.5">
      <c r="B3" s="110" t="s">
        <v>0</v>
      </c>
      <c r="C3" s="110" t="s">
        <v>69</v>
      </c>
      <c r="E3" s="111" t="s">
        <v>0</v>
      </c>
      <c r="F3" s="111" t="s">
        <v>69</v>
      </c>
      <c r="H3" s="111" t="s">
        <v>0</v>
      </c>
      <c r="I3" s="111" t="s">
        <v>69</v>
      </c>
    </row>
    <row r="4" spans="1:11" ht="17.25">
      <c r="A4" s="112">
        <v>1</v>
      </c>
      <c r="B4" s="113">
        <f>IF('床面積内訳・集積所面積容量算出表'!$D10&gt;0,'床面積内訳・集積所面積容量算出表'!$D10,"")</f>
      </c>
      <c r="C4" s="114">
        <f>IF(B4="","",IF(B4&gt;70,4,LOOKUP(ROUNDUP(B4,0),'計算式'!$E$4:$F$78)))</f>
      </c>
      <c r="E4" s="115">
        <v>1</v>
      </c>
      <c r="F4" s="116">
        <v>1</v>
      </c>
      <c r="H4" s="142" t="s">
        <v>170</v>
      </c>
      <c r="I4" s="116">
        <v>1</v>
      </c>
      <c r="K4" s="117"/>
    </row>
    <row r="5" spans="1:9" ht="17.25">
      <c r="A5" s="112">
        <v>2</v>
      </c>
      <c r="B5" s="113">
        <f>IF('床面積内訳・集積所面積容量算出表'!$D11&gt;0,'床面積内訳・集積所面積容量算出表'!$D11,"")</f>
      </c>
      <c r="C5" s="114">
        <f>IF(B5="","",IF(B5&gt;70,4,LOOKUP(ROUNDUP(B5,0),'計算式'!$E$4:$F$78)))</f>
      </c>
      <c r="E5" s="115">
        <v>2</v>
      </c>
      <c r="F5" s="116">
        <v>1</v>
      </c>
      <c r="H5" s="142" t="s">
        <v>171</v>
      </c>
      <c r="I5" s="116">
        <v>1.5</v>
      </c>
    </row>
    <row r="6" spans="1:9" ht="17.25">
      <c r="A6" s="112">
        <v>3</v>
      </c>
      <c r="B6" s="113">
        <f>IF('床面積内訳・集積所面積容量算出表'!$D12&gt;0,'床面積内訳・集積所面積容量算出表'!$D12,"")</f>
      </c>
      <c r="C6" s="114">
        <f>IF(B6="","",IF(B6&gt;70,4,LOOKUP(ROUNDUP(B6,0),'計算式'!$E$4:$F$78)))</f>
      </c>
      <c r="E6" s="115">
        <v>3</v>
      </c>
      <c r="F6" s="116">
        <v>1</v>
      </c>
      <c r="H6" s="110" t="s">
        <v>79</v>
      </c>
      <c r="I6" s="116">
        <v>2</v>
      </c>
    </row>
    <row r="7" spans="1:9" ht="17.25">
      <c r="A7" s="112">
        <v>4</v>
      </c>
      <c r="B7" s="113">
        <f>IF('床面積内訳・集積所面積容量算出表'!$D13&gt;0,'床面積内訳・集積所面積容量算出表'!$D13,"")</f>
      </c>
      <c r="C7" s="114">
        <f>IF(B7="","",IF(B7&gt;70,4,LOOKUP(ROUNDUP(B7,0),'計算式'!$E$4:$F$78)))</f>
      </c>
      <c r="E7" s="115">
        <v>4</v>
      </c>
      <c r="F7" s="116">
        <v>1</v>
      </c>
      <c r="H7" s="142" t="s">
        <v>172</v>
      </c>
      <c r="I7" s="116">
        <v>2.5</v>
      </c>
    </row>
    <row r="8" spans="1:9" ht="17.25">
      <c r="A8" s="112">
        <v>5</v>
      </c>
      <c r="B8" s="113">
        <f>IF('床面積内訳・集積所面積容量算出表'!$D14&gt;0,'床面積内訳・集積所面積容量算出表'!$D14,"")</f>
      </c>
      <c r="C8" s="114">
        <f>IF(B8="","",IF(B8&gt;70,4,LOOKUP(ROUNDUP(B8,0),'計算式'!$E$4:$F$78)))</f>
      </c>
      <c r="E8" s="115">
        <v>5</v>
      </c>
      <c r="F8" s="116">
        <v>1</v>
      </c>
      <c r="H8" s="142" t="s">
        <v>173</v>
      </c>
      <c r="I8" s="116">
        <v>3</v>
      </c>
    </row>
    <row r="9" spans="1:9" ht="17.25">
      <c r="A9" s="112">
        <v>6</v>
      </c>
      <c r="B9" s="113">
        <f>IF('床面積内訳・集積所面積容量算出表'!$L10&gt;0,'床面積内訳・集積所面積容量算出表'!$L10,"")</f>
      </c>
      <c r="C9" s="114">
        <f>IF(B9="","",IF(B9&gt;70,4,LOOKUP(ROUNDUP(B9,0),'計算式'!$E$4:$F$78)))</f>
      </c>
      <c r="E9" s="115">
        <v>6</v>
      </c>
      <c r="F9" s="116">
        <v>1</v>
      </c>
      <c r="H9" s="142" t="s">
        <v>174</v>
      </c>
      <c r="I9" s="116">
        <v>4</v>
      </c>
    </row>
    <row r="10" spans="1:9" ht="17.25">
      <c r="A10" s="112">
        <v>7</v>
      </c>
      <c r="B10" s="113">
        <f>IF('床面積内訳・集積所面積容量算出表'!$L11&gt;0,'床面積内訳・集積所面積容量算出表'!$L11,"")</f>
      </c>
      <c r="C10" s="114">
        <f>IF(B10="","",IF(B10&gt;70,4,LOOKUP(ROUNDUP(B10,0),'計算式'!$E$4:$F$78)))</f>
      </c>
      <c r="E10" s="115">
        <v>7</v>
      </c>
      <c r="F10" s="116">
        <v>1</v>
      </c>
      <c r="I10" s="118"/>
    </row>
    <row r="11" spans="1:9" ht="17.25">
      <c r="A11" s="112">
        <v>8</v>
      </c>
      <c r="B11" s="113">
        <f>IF('床面積内訳・集積所面積容量算出表'!$L12&gt;0,'床面積内訳・集積所面積容量算出表'!$L12,"")</f>
      </c>
      <c r="C11" s="114">
        <f>IF(B11="","",IF(B11&gt;70,4,LOOKUP(ROUNDUP(B11,0),'計算式'!$E$4:$F$78)))</f>
      </c>
      <c r="E11" s="115">
        <v>8</v>
      </c>
      <c r="F11" s="116">
        <v>1</v>
      </c>
      <c r="I11" s="118"/>
    </row>
    <row r="12" spans="1:9" ht="17.25">
      <c r="A12" s="112">
        <v>9</v>
      </c>
      <c r="B12" s="113">
        <f>IF('床面積内訳・集積所面積容量算出表'!$L13&gt;0,'床面積内訳・集積所面積容量算出表'!$L13,"")</f>
      </c>
      <c r="C12" s="114">
        <f>IF(B12="","",IF(B12&gt;70,4,LOOKUP(ROUNDUP(B12,0),'計算式'!$E$4:$F$78)))</f>
      </c>
      <c r="E12" s="115">
        <v>9</v>
      </c>
      <c r="F12" s="116">
        <v>1</v>
      </c>
      <c r="I12" s="118"/>
    </row>
    <row r="13" spans="1:6" ht="17.25">
      <c r="A13" s="112">
        <v>10</v>
      </c>
      <c r="B13" s="113">
        <f>IF('床面積内訳・集積所面積容量算出表'!$L14&gt;0,'床面積内訳・集積所面積容量算出表'!$L14,"")</f>
      </c>
      <c r="C13" s="114">
        <f>IF(B13="","",IF(B13&gt;70,4,LOOKUP(ROUNDUP(B13,0),'計算式'!$E$4:$F$78)))</f>
      </c>
      <c r="E13" s="115">
        <v>10</v>
      </c>
      <c r="F13" s="116">
        <v>1</v>
      </c>
    </row>
    <row r="14" spans="1:6" ht="17.25">
      <c r="A14" s="112">
        <v>11</v>
      </c>
      <c r="B14" s="113">
        <f>IF('床面積内訳・集積所面積容量算出表'!$T10&gt;0,'床面積内訳・集積所面積容量算出表'!$T10,"")</f>
      </c>
      <c r="C14" s="114">
        <f>IF(B14="","",IF(B14&gt;70,4,LOOKUP(ROUNDUP(B14,0),'計算式'!$E$4:$F$78)))</f>
      </c>
      <c r="E14" s="115">
        <v>11</v>
      </c>
      <c r="F14" s="116">
        <v>1</v>
      </c>
    </row>
    <row r="15" spans="1:6" ht="17.25">
      <c r="A15" s="112">
        <v>12</v>
      </c>
      <c r="B15" s="113">
        <f>IF('床面積内訳・集積所面積容量算出表'!$T11&gt;0,'床面積内訳・集積所面積容量算出表'!$T11,"")</f>
      </c>
      <c r="C15" s="114">
        <f>IF(B15="","",IF(B15&gt;70,4,LOOKUP(ROUNDUP(B15,0),'計算式'!$E$4:$F$78)))</f>
      </c>
      <c r="E15" s="115">
        <v>12</v>
      </c>
      <c r="F15" s="116">
        <v>1</v>
      </c>
    </row>
    <row r="16" spans="1:6" ht="17.25">
      <c r="A16" s="112">
        <v>13</v>
      </c>
      <c r="B16" s="113">
        <f>IF('床面積内訳・集積所面積容量算出表'!$T12&gt;0,'床面積内訳・集積所面積容量算出表'!$T12,"")</f>
      </c>
      <c r="C16" s="114">
        <f>IF(B16="","",IF(B16&gt;70,4,LOOKUP(ROUNDUP(B16,0),'計算式'!$E$4:$F$78)))</f>
      </c>
      <c r="E16" s="115">
        <v>13</v>
      </c>
      <c r="F16" s="116">
        <v>1</v>
      </c>
    </row>
    <row r="17" spans="1:6" ht="17.25">
      <c r="A17" s="112">
        <v>14</v>
      </c>
      <c r="B17" s="113">
        <f>IF('床面積内訳・集積所面積容量算出表'!$T13&gt;0,'床面積内訳・集積所面積容量算出表'!$T13,"")</f>
      </c>
      <c r="C17" s="114">
        <f>IF(B17="","",IF(B17&gt;70,4,LOOKUP(ROUNDUP(B17,0),'計算式'!$E$4:$F$78)))</f>
      </c>
      <c r="E17" s="115">
        <v>14</v>
      </c>
      <c r="F17" s="116">
        <v>1</v>
      </c>
    </row>
    <row r="18" spans="1:6" ht="17.25">
      <c r="A18" s="112">
        <v>15</v>
      </c>
      <c r="B18" s="113">
        <f>IF('床面積内訳・集積所面積容量算出表'!$T14&gt;0,'床面積内訳・集積所面積容量算出表'!$T14,"")</f>
      </c>
      <c r="C18" s="114">
        <f>IF(B18="","",IF(B18&gt;70,4,LOOKUP(ROUNDUP(B18,0),'計算式'!$E$4:$F$78)))</f>
      </c>
      <c r="E18" s="115">
        <v>15</v>
      </c>
      <c r="F18" s="116">
        <v>1</v>
      </c>
    </row>
    <row r="19" spans="1:6" ht="17.25">
      <c r="A19" s="112">
        <v>16</v>
      </c>
      <c r="B19" s="113">
        <f>IF('床面積内訳・集積所面積容量算出表'!$AB10&gt;0,'床面積内訳・集積所面積容量算出表'!$AB10,"")</f>
      </c>
      <c r="C19" s="114">
        <f>IF(B19="","",IF(B19&gt;70,4,LOOKUP(ROUNDUP(B19,0),'計算式'!$E$4:$F$78)))</f>
      </c>
      <c r="E19" s="115">
        <v>16</v>
      </c>
      <c r="F19" s="116">
        <v>1</v>
      </c>
    </row>
    <row r="20" spans="1:6" ht="17.25">
      <c r="A20" s="112">
        <v>17</v>
      </c>
      <c r="B20" s="113">
        <f>IF('床面積内訳・集積所面積容量算出表'!$AB11&gt;0,'床面積内訳・集積所面積容量算出表'!$AB11,"")</f>
      </c>
      <c r="C20" s="114">
        <f>IF(B20="","",IF(B20&gt;70,4,LOOKUP(ROUNDUP(B20,0),'計算式'!$E$4:$F$78)))</f>
      </c>
      <c r="E20" s="115">
        <v>17</v>
      </c>
      <c r="F20" s="116">
        <v>1</v>
      </c>
    </row>
    <row r="21" spans="1:6" ht="17.25">
      <c r="A21" s="112">
        <v>18</v>
      </c>
      <c r="B21" s="113">
        <f>IF('床面積内訳・集積所面積容量算出表'!$AB12&gt;0,'床面積内訳・集積所面積容量算出表'!$AB12,"")</f>
      </c>
      <c r="C21" s="114">
        <f>IF(B21="","",IF(B21&gt;70,4,LOOKUP(ROUNDUP(B21,0),'計算式'!$E$4:$F$78)))</f>
      </c>
      <c r="E21" s="115">
        <v>18</v>
      </c>
      <c r="F21" s="116">
        <v>1</v>
      </c>
    </row>
    <row r="22" spans="1:6" ht="17.25">
      <c r="A22" s="112">
        <v>19</v>
      </c>
      <c r="B22" s="113">
        <f>IF('床面積内訳・集積所面積容量算出表'!$AB13&gt;0,'床面積内訳・集積所面積容量算出表'!$AB13,"")</f>
      </c>
      <c r="C22" s="114">
        <f>IF(B22="","",IF(B22&gt;70,4,LOOKUP(ROUNDUP(B22,0),'計算式'!$E$4:$F$78)))</f>
      </c>
      <c r="E22" s="115">
        <v>19</v>
      </c>
      <c r="F22" s="116">
        <v>1</v>
      </c>
    </row>
    <row r="23" spans="1:6" ht="17.25">
      <c r="A23" s="112">
        <v>20</v>
      </c>
      <c r="B23" s="113">
        <f>IF('床面積内訳・集積所面積容量算出表'!$AB14&gt;0,'床面積内訳・集積所面積容量算出表'!$AB14,"")</f>
      </c>
      <c r="C23" s="114">
        <f>IF(B23="","",IF(B23&gt;70,4,LOOKUP(ROUNDUP(B23,0),'計算式'!$E$4:$F$78)))</f>
      </c>
      <c r="E23" s="115">
        <v>20</v>
      </c>
      <c r="F23" s="116">
        <v>1</v>
      </c>
    </row>
    <row r="24" spans="1:6" ht="17.25">
      <c r="A24" s="111" t="s">
        <v>80</v>
      </c>
      <c r="B24" s="111"/>
      <c r="C24" s="119">
        <f>SUM(C4:C23)</f>
        <v>0</v>
      </c>
      <c r="E24" s="115">
        <v>21</v>
      </c>
      <c r="F24" s="116">
        <v>1</v>
      </c>
    </row>
    <row r="25" spans="5:6" ht="17.25">
      <c r="E25" s="115">
        <v>22</v>
      </c>
      <c r="F25" s="116">
        <v>1</v>
      </c>
    </row>
    <row r="26" spans="5:6" ht="17.25">
      <c r="E26" s="115">
        <v>23</v>
      </c>
      <c r="F26" s="116">
        <v>1</v>
      </c>
    </row>
    <row r="27" spans="5:6" ht="17.25">
      <c r="E27" s="115">
        <v>24</v>
      </c>
      <c r="F27" s="116">
        <v>1</v>
      </c>
    </row>
    <row r="28" spans="5:6" ht="17.25">
      <c r="E28" s="115">
        <v>25</v>
      </c>
      <c r="F28" s="116">
        <v>1</v>
      </c>
    </row>
    <row r="29" spans="5:6" ht="17.25">
      <c r="E29" s="143">
        <v>26</v>
      </c>
      <c r="F29" s="116">
        <v>1</v>
      </c>
    </row>
    <row r="30" spans="5:6" ht="17.25">
      <c r="E30" s="143">
        <v>27</v>
      </c>
      <c r="F30" s="116">
        <v>1</v>
      </c>
    </row>
    <row r="31" spans="5:6" ht="17.25">
      <c r="E31" s="143">
        <v>28</v>
      </c>
      <c r="F31" s="116">
        <v>1</v>
      </c>
    </row>
    <row r="32" spans="5:6" ht="17.25">
      <c r="E32" s="143">
        <v>29</v>
      </c>
      <c r="F32" s="116">
        <v>1</v>
      </c>
    </row>
    <row r="33" spans="5:6" ht="17.25">
      <c r="E33" s="144">
        <v>30</v>
      </c>
      <c r="F33" s="116">
        <v>1.5</v>
      </c>
    </row>
    <row r="34" spans="5:6" ht="17.25">
      <c r="E34" s="144">
        <v>31</v>
      </c>
      <c r="F34" s="116">
        <v>1.5</v>
      </c>
    </row>
    <row r="35" spans="5:6" ht="17.25">
      <c r="E35" s="144">
        <v>32</v>
      </c>
      <c r="F35" s="116">
        <v>1.5</v>
      </c>
    </row>
    <row r="36" spans="5:6" ht="17.25">
      <c r="E36" s="144">
        <v>33</v>
      </c>
      <c r="F36" s="116">
        <v>1.5</v>
      </c>
    </row>
    <row r="37" spans="5:6" ht="17.25">
      <c r="E37" s="144">
        <v>34</v>
      </c>
      <c r="F37" s="116">
        <v>1.5</v>
      </c>
    </row>
    <row r="38" spans="5:6" ht="17.25">
      <c r="E38" s="144">
        <v>35</v>
      </c>
      <c r="F38" s="116">
        <v>1.5</v>
      </c>
    </row>
    <row r="39" spans="5:6" ht="17.25">
      <c r="E39" s="144">
        <v>36</v>
      </c>
      <c r="F39" s="116">
        <v>1.5</v>
      </c>
    </row>
    <row r="40" spans="5:6" ht="17.25">
      <c r="E40" s="144">
        <v>37</v>
      </c>
      <c r="F40" s="116">
        <v>1.5</v>
      </c>
    </row>
    <row r="41" spans="5:6" ht="17.25">
      <c r="E41" s="144">
        <v>38</v>
      </c>
      <c r="F41" s="116">
        <v>1.5</v>
      </c>
    </row>
    <row r="42" spans="5:6" ht="17.25">
      <c r="E42" s="144">
        <v>39</v>
      </c>
      <c r="F42" s="116">
        <v>1.5</v>
      </c>
    </row>
    <row r="43" spans="5:6" ht="17.25">
      <c r="E43" s="144">
        <v>40</v>
      </c>
      <c r="F43" s="116">
        <v>1.5</v>
      </c>
    </row>
    <row r="44" spans="5:6" ht="17.25">
      <c r="E44" s="120">
        <v>41</v>
      </c>
      <c r="F44" s="116">
        <v>2</v>
      </c>
    </row>
    <row r="45" spans="5:6" ht="17.25">
      <c r="E45" s="120">
        <v>42</v>
      </c>
      <c r="F45" s="116">
        <v>2</v>
      </c>
    </row>
    <row r="46" spans="5:6" ht="17.25">
      <c r="E46" s="120">
        <v>43</v>
      </c>
      <c r="F46" s="116">
        <v>2</v>
      </c>
    </row>
    <row r="47" spans="5:6" ht="17.25">
      <c r="E47" s="120">
        <v>44</v>
      </c>
      <c r="F47" s="116">
        <v>2</v>
      </c>
    </row>
    <row r="48" spans="5:6" ht="17.25">
      <c r="E48" s="120">
        <v>45</v>
      </c>
      <c r="F48" s="116">
        <v>2</v>
      </c>
    </row>
    <row r="49" spans="5:6" ht="17.25">
      <c r="E49" s="120">
        <v>46</v>
      </c>
      <c r="F49" s="116">
        <v>2</v>
      </c>
    </row>
    <row r="50" spans="5:6" ht="17.25">
      <c r="E50" s="120">
        <v>47</v>
      </c>
      <c r="F50" s="116">
        <v>2</v>
      </c>
    </row>
    <row r="51" spans="5:6" ht="17.25">
      <c r="E51" s="120">
        <v>48</v>
      </c>
      <c r="F51" s="116">
        <v>2</v>
      </c>
    </row>
    <row r="52" spans="5:6" ht="17.25">
      <c r="E52" s="120">
        <v>49</v>
      </c>
      <c r="F52" s="116">
        <v>2</v>
      </c>
    </row>
    <row r="53" spans="5:6" ht="17.25">
      <c r="E53" s="120">
        <v>50</v>
      </c>
      <c r="F53" s="116">
        <v>2</v>
      </c>
    </row>
    <row r="54" spans="5:6" ht="17.25">
      <c r="E54" s="121">
        <v>51</v>
      </c>
      <c r="F54" s="116">
        <v>2.5</v>
      </c>
    </row>
    <row r="55" spans="5:6" ht="17.25">
      <c r="E55" s="121">
        <v>52</v>
      </c>
      <c r="F55" s="116">
        <v>2.5</v>
      </c>
    </row>
    <row r="56" spans="5:6" ht="17.25">
      <c r="E56" s="121">
        <v>53</v>
      </c>
      <c r="F56" s="116">
        <v>2.5</v>
      </c>
    </row>
    <row r="57" spans="5:6" ht="17.25">
      <c r="E57" s="121">
        <v>54</v>
      </c>
      <c r="F57" s="116">
        <v>2.5</v>
      </c>
    </row>
    <row r="58" spans="5:6" ht="17.25">
      <c r="E58" s="121">
        <v>55</v>
      </c>
      <c r="F58" s="116">
        <v>2.5</v>
      </c>
    </row>
    <row r="59" spans="5:6" ht="17.25">
      <c r="E59" s="121">
        <v>56</v>
      </c>
      <c r="F59" s="116">
        <v>2.5</v>
      </c>
    </row>
    <row r="60" spans="5:6" ht="17.25">
      <c r="E60" s="121">
        <v>57</v>
      </c>
      <c r="F60" s="116">
        <v>2.5</v>
      </c>
    </row>
    <row r="61" spans="5:6" ht="17.25">
      <c r="E61" s="121">
        <v>58</v>
      </c>
      <c r="F61" s="116">
        <v>2.5</v>
      </c>
    </row>
    <row r="62" spans="5:6" ht="17.25">
      <c r="E62" s="121">
        <v>59</v>
      </c>
      <c r="F62" s="116">
        <v>2.5</v>
      </c>
    </row>
    <row r="63" spans="5:6" ht="17.25">
      <c r="E63" s="121">
        <v>60</v>
      </c>
      <c r="F63" s="116">
        <v>2.5</v>
      </c>
    </row>
    <row r="64" spans="5:6" ht="17.25">
      <c r="E64" s="145">
        <v>61</v>
      </c>
      <c r="F64" s="116">
        <v>3</v>
      </c>
    </row>
    <row r="65" spans="5:6" ht="17.25">
      <c r="E65" s="145">
        <v>62</v>
      </c>
      <c r="F65" s="116">
        <v>3</v>
      </c>
    </row>
    <row r="66" spans="5:6" ht="17.25">
      <c r="E66" s="145">
        <v>63</v>
      </c>
      <c r="F66" s="116">
        <v>3</v>
      </c>
    </row>
    <row r="67" spans="5:6" ht="17.25">
      <c r="E67" s="145">
        <v>64</v>
      </c>
      <c r="F67" s="116">
        <v>3</v>
      </c>
    </row>
    <row r="68" spans="5:6" ht="17.25">
      <c r="E68" s="145">
        <v>65</v>
      </c>
      <c r="F68" s="116">
        <v>3</v>
      </c>
    </row>
    <row r="69" spans="5:6" ht="17.25">
      <c r="E69" s="145">
        <v>66</v>
      </c>
      <c r="F69" s="116">
        <v>3</v>
      </c>
    </row>
    <row r="70" spans="5:6" ht="17.25">
      <c r="E70" s="145">
        <v>67</v>
      </c>
      <c r="F70" s="116">
        <v>3</v>
      </c>
    </row>
    <row r="71" spans="5:6" ht="17.25">
      <c r="E71" s="145">
        <v>68</v>
      </c>
      <c r="F71" s="116">
        <v>3</v>
      </c>
    </row>
    <row r="72" spans="5:6" ht="17.25">
      <c r="E72" s="145">
        <v>69</v>
      </c>
      <c r="F72" s="116">
        <v>3</v>
      </c>
    </row>
    <row r="73" spans="5:6" ht="17.25">
      <c r="E73" s="145">
        <v>70</v>
      </c>
      <c r="F73" s="116">
        <v>3</v>
      </c>
    </row>
    <row r="74" spans="5:6" ht="17.25">
      <c r="E74" s="146">
        <v>71</v>
      </c>
      <c r="F74" s="147">
        <v>4</v>
      </c>
    </row>
    <row r="75" spans="5:6" ht="17.25">
      <c r="E75" s="148"/>
      <c r="F75" s="149"/>
    </row>
    <row r="76" spans="5:6" ht="17.25">
      <c r="E76" s="148"/>
      <c r="F76" s="149"/>
    </row>
    <row r="77" spans="5:6" ht="17.25">
      <c r="E77" s="148"/>
      <c r="F77" s="149"/>
    </row>
    <row r="78" spans="5:6" ht="17.25">
      <c r="E78" s="148"/>
      <c r="F78" s="149"/>
    </row>
    <row r="79" spans="5:6" ht="17.25">
      <c r="E79" s="150"/>
      <c r="F79" s="151"/>
    </row>
  </sheetData>
  <sheetProtection selectLockedCells="1" selectUnlockedCell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平岡　裕二</cp:lastModifiedBy>
  <cp:lastPrinted>2023-02-18T01:55:23Z</cp:lastPrinted>
  <dcterms:created xsi:type="dcterms:W3CDTF">2008-07-14T01:54:41Z</dcterms:created>
  <dcterms:modified xsi:type="dcterms:W3CDTF">2023-08-10T02:04:13Z</dcterms:modified>
  <cp:category/>
  <cp:version/>
  <cp:contentType/>
  <cp:contentStatus/>
</cp:coreProperties>
</file>